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dataserver\data\PTO\A0023\Мои документы Сведомцев\Реклама\Технические характеристики\QUADRUM\"/>
    </mc:Choice>
  </mc:AlternateContent>
  <xr:revisionPtr revIDLastSave="0" documentId="13_ncr:1_{8C3A91AB-0DA0-4AC3-84DF-B71DCC7F0811}" xr6:coauthVersionLast="47" xr6:coauthVersionMax="47" xr10:uidLastSave="{00000000-0000-0000-0000-000000000000}"/>
  <bookViews>
    <workbookView xWindow="-108" yWindow="-108" windowWidth="23256" windowHeight="12576" tabRatio="710" xr2:uid="{00000000-000D-0000-FFFF-FFFF00000000}"/>
  </bookViews>
  <sheets>
    <sheet name="QUADRUM NEO 50 V 300" sheetId="1" r:id="rId1"/>
    <sheet name="QUADRUM NEO 50 V 500" sheetId="2" r:id="rId2"/>
    <sheet name="QUADRUM NEO 50 V 750" sheetId="3" r:id="rId3"/>
    <sheet name="QUADRUM NEO 50 V 1000" sheetId="4" r:id="rId4"/>
    <sheet name="QUADRUM NEO 50 V 1250" sheetId="5" r:id="rId5"/>
    <sheet name="QUADRUM NEO 50 V 1500" sheetId="6" r:id="rId6"/>
    <sheet name="QUADRUM NEO 50 V 1750" sheetId="7" r:id="rId7"/>
    <sheet name="QUADRUM NEO 50 V 2000" sheetId="8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4" l="1"/>
  <c r="H15" i="3" l="1"/>
  <c r="H16" i="3"/>
  <c r="H17" i="3"/>
  <c r="H18" i="3"/>
  <c r="H19" i="3"/>
  <c r="H20" i="3"/>
  <c r="H21" i="3"/>
  <c r="H22" i="3"/>
  <c r="H23" i="3"/>
  <c r="H24" i="3"/>
  <c r="H14" i="3"/>
  <c r="H50" i="2"/>
  <c r="H51" i="2"/>
  <c r="H50" i="1"/>
  <c r="H51" i="1"/>
  <c r="H52" i="1"/>
  <c r="H53" i="1"/>
  <c r="H54" i="1"/>
  <c r="H55" i="1"/>
  <c r="H56" i="1"/>
  <c r="H57" i="1"/>
  <c r="H58" i="1"/>
  <c r="H59" i="1"/>
  <c r="H60" i="1"/>
  <c r="H61" i="1"/>
  <c r="H15" i="8"/>
  <c r="H16" i="8"/>
  <c r="H17" i="8"/>
  <c r="H18" i="8"/>
  <c r="H19" i="8"/>
  <c r="H20" i="8"/>
  <c r="H21" i="8"/>
  <c r="H22" i="8"/>
  <c r="H23" i="8"/>
  <c r="H24" i="8"/>
  <c r="H14" i="8"/>
  <c r="H15" i="7"/>
  <c r="H16" i="7"/>
  <c r="H17" i="7"/>
  <c r="H18" i="7"/>
  <c r="H19" i="7"/>
  <c r="H20" i="7"/>
  <c r="H21" i="7"/>
  <c r="H22" i="7"/>
  <c r="H23" i="7"/>
  <c r="H24" i="7"/>
  <c r="H14" i="7"/>
  <c r="H15" i="6"/>
  <c r="H16" i="6"/>
  <c r="H17" i="6"/>
  <c r="H18" i="6"/>
  <c r="H19" i="6"/>
  <c r="H20" i="6"/>
  <c r="H21" i="6"/>
  <c r="H22" i="6"/>
  <c r="H23" i="6"/>
  <c r="H24" i="6"/>
  <c r="H14" i="6"/>
  <c r="L6" i="5"/>
  <c r="H15" i="5"/>
  <c r="H16" i="5"/>
  <c r="H17" i="5"/>
  <c r="H18" i="5"/>
  <c r="H19" i="5"/>
  <c r="H20" i="5"/>
  <c r="H21" i="5"/>
  <c r="H22" i="5"/>
  <c r="H23" i="5"/>
  <c r="H24" i="5"/>
  <c r="H14" i="5"/>
  <c r="L6" i="4"/>
  <c r="H15" i="4"/>
  <c r="H16" i="4"/>
  <c r="H17" i="4"/>
  <c r="H18" i="4"/>
  <c r="H19" i="4"/>
  <c r="H20" i="4"/>
  <c r="H21" i="4"/>
  <c r="H22" i="4"/>
  <c r="H23" i="4"/>
  <c r="H24" i="4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14" i="2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14" i="1"/>
  <c r="L6" i="8" l="1"/>
  <c r="L6" i="7"/>
  <c r="L6" i="6"/>
  <c r="L6" i="3"/>
  <c r="L6" i="2"/>
  <c r="L6" i="1"/>
</calcChain>
</file>

<file path=xl/sharedStrings.xml><?xml version="1.0" encoding="utf-8"?>
<sst xmlns="http://schemas.openxmlformats.org/spreadsheetml/2006/main" count="264" uniqueCount="175">
  <si>
    <t>Поля для заполнения</t>
  </si>
  <si>
    <t xml:space="preserve">Задайте температуру воды на подаче - </t>
  </si>
  <si>
    <t>Задайте температуру воды на обратке -</t>
  </si>
  <si>
    <t xml:space="preserve">Температурный напор - </t>
  </si>
  <si>
    <t xml:space="preserve">Задайте температуру в помещении - </t>
  </si>
  <si>
    <t>Наименование</t>
  </si>
  <si>
    <t>Монтажная высота, мм</t>
  </si>
  <si>
    <t>Глубина, мм</t>
  </si>
  <si>
    <t>Кол-во секций, мм</t>
  </si>
  <si>
    <t>Длина, мм</t>
  </si>
  <si>
    <r>
      <t>Номинальный тепловой поток (ΔТ70</t>
    </r>
    <r>
      <rPr>
        <b/>
        <vertAlign val="superscript"/>
        <sz val="12"/>
        <color theme="1"/>
        <rFont val="Times New Roman"/>
        <family val="1"/>
        <charset val="204"/>
      </rPr>
      <t>0</t>
    </r>
    <r>
      <rPr>
        <b/>
        <sz val="12"/>
        <color theme="1"/>
        <rFont val="Times New Roman"/>
        <family val="1"/>
        <charset val="204"/>
      </rPr>
      <t>С), Вт</t>
    </r>
  </si>
  <si>
    <t>Расчетный тепловой поток, Вт</t>
  </si>
  <si>
    <t>Информационное поле   (не заполняется).</t>
  </si>
  <si>
    <t>Информационное поле    (не заполняется).</t>
  </si>
  <si>
    <t>Информационное поле      (не заполняется).</t>
  </si>
  <si>
    <t>QUADRUM NEO 50 V 300</t>
  </si>
  <si>
    <t>QUADRUM NEO 50 V 300-3</t>
  </si>
  <si>
    <t>QUADRUM NEO 50 V 300-30</t>
  </si>
  <si>
    <t>QUADRUM NEO 50 V 300-31</t>
  </si>
  <si>
    <t>QUADRUM NEO 50 V 300-32</t>
  </si>
  <si>
    <t>QUADRUM NEO 50 V 300-33</t>
  </si>
  <si>
    <t>QUADRUM NEO 50 V 300-34</t>
  </si>
  <si>
    <t>QUADRUM NEO 50 V 300-35</t>
  </si>
  <si>
    <t>QUADRUM NEO 50 V 300-36</t>
  </si>
  <si>
    <t>QUADRUM NEO 50 V 300-37</t>
  </si>
  <si>
    <t>QUADRUM NEO 50 V 300-38</t>
  </si>
  <si>
    <t>QUADRUM NEO 50 V 300-39</t>
  </si>
  <si>
    <t>QUADRUM NEO 50 V 300-4</t>
  </si>
  <si>
    <t>QUADRUM NEO 50 V 300-5</t>
  </si>
  <si>
    <t>QUADRUM NEO 50 V 300-6</t>
  </si>
  <si>
    <t>QUADRUM NEO 50 V 300-7</t>
  </si>
  <si>
    <t>QUADRUM NEO 50 V 300-8</t>
  </si>
  <si>
    <t>QUADRUM NEO 50 V 300-9</t>
  </si>
  <si>
    <t>QUADRUM NEO 50 V 300-10</t>
  </si>
  <si>
    <t>QUADRUM NEO 50 V 300-11</t>
  </si>
  <si>
    <t>QUADRUM NEO 50 V 300-12</t>
  </si>
  <si>
    <t>QUADRUM NEO 50 V 300-13</t>
  </si>
  <si>
    <t>QUADRUM NEO 50 V 300-14</t>
  </si>
  <si>
    <t>QUADRUM NEO 50 V 300-15</t>
  </si>
  <si>
    <t>QUADRUM NEO 50 V 300-16</t>
  </si>
  <si>
    <t>QUADRUM NEO 50 V 300-17</t>
  </si>
  <si>
    <t>QUADRUM NEO 50 V 300-18</t>
  </si>
  <si>
    <t>QUADRUM NEO 50 V 300-19</t>
  </si>
  <si>
    <t>QUADRUM NEO 50 V 300-20</t>
  </si>
  <si>
    <t>QUADRUM NEO 50 V 300-21</t>
  </si>
  <si>
    <t>QUADRUM NEO 50 V 300-22</t>
  </si>
  <si>
    <t>QUADRUM NEO 50 V 300-23</t>
  </si>
  <si>
    <t>QUADRUM NEO 50 V 300-24</t>
  </si>
  <si>
    <t>QUADRUM NEO 50 V 300-25</t>
  </si>
  <si>
    <t>QUADRUM NEO 50 V 300-26</t>
  </si>
  <si>
    <t>QUADRUM NEO 50 V 300-27</t>
  </si>
  <si>
    <t>QUADRUM NEO 50 V 300-28</t>
  </si>
  <si>
    <t>QUADRUM NEO 50 V 300-29</t>
  </si>
  <si>
    <t>QUADRUM NEO 50 V 300-40</t>
  </si>
  <si>
    <t>QUADRUM NEO 50 V 300-41</t>
  </si>
  <si>
    <t>QUADRUM NEO 50 V 300-42</t>
  </si>
  <si>
    <t>QUADRUM NEO 50 V 300-43</t>
  </si>
  <si>
    <t>QUADRUM NEO 50 V 300-44</t>
  </si>
  <si>
    <t>QUADRUM NEO 50 V 300-45</t>
  </si>
  <si>
    <t>QUADRUM NEO 50 V 300-46</t>
  </si>
  <si>
    <t>QUADRUM NEO 50 V 300-47</t>
  </si>
  <si>
    <t>QUADRUM NEO 50 V 300-48</t>
  </si>
  <si>
    <t>QUADRUM NEO 50 V 300-49</t>
  </si>
  <si>
    <t>QUADRUM NEO 50 V 300-50</t>
  </si>
  <si>
    <t>QUADRUM NEO 50 V 500-3</t>
  </si>
  <si>
    <t>QUADRUM NEO 50 V 500-4</t>
  </si>
  <si>
    <t>QUADRUM NEO 50 V 500-5</t>
  </si>
  <si>
    <t>QUADRUM NEO 50 V 500-6</t>
  </si>
  <si>
    <t>QUADRUM NEO 50 V 500-7</t>
  </si>
  <si>
    <t>QUADRUM NEO 50 V 500-8</t>
  </si>
  <si>
    <t>QUADRUM NEO 50 V 500-9</t>
  </si>
  <si>
    <t>QUADRUM NEO 50 V 500-10</t>
  </si>
  <si>
    <t>QUADRUM NEO 50 V 500-11</t>
  </si>
  <si>
    <t>QUADRUM NEO 50 V 500-12</t>
  </si>
  <si>
    <t>QUADRUM NEO 50 V 500-13</t>
  </si>
  <si>
    <t>QUADRUM NEO 50 V 500-14</t>
  </si>
  <si>
    <t>QUADRUM NEO 50 V 500-15</t>
  </si>
  <si>
    <t>QUADRUM NEO 50 V 500-16</t>
  </si>
  <si>
    <t>QUADRUM NEO 50 V 500-17</t>
  </si>
  <si>
    <t>QUADRUM NEO 50 V 500-18</t>
  </si>
  <si>
    <t>QUADRUM NEO 50 V 500-19</t>
  </si>
  <si>
    <t>QUADRUM NEO 50 V 500-20</t>
  </si>
  <si>
    <t>QUADRUM NEO 50 V 500-21</t>
  </si>
  <si>
    <t>QUADRUM NEO 50 V 500-22</t>
  </si>
  <si>
    <t>QUADRUM NEO 50 V 500-23</t>
  </si>
  <si>
    <t>QUADRUM NEO 50 V 500-24</t>
  </si>
  <si>
    <t>QUADRUM NEO 50 V 500-25</t>
  </si>
  <si>
    <t>QUADRUM NEO 50 V 500-26</t>
  </si>
  <si>
    <t>QUADRUM NEO 50 V 500-27</t>
  </si>
  <si>
    <t>QUADRUM NEO 50 V 500-28</t>
  </si>
  <si>
    <t>QUADRUM NEO 50 V 500-29</t>
  </si>
  <si>
    <t>QUADRUM NEO 50 V 500-30</t>
  </si>
  <si>
    <t>QUADRUM NEO 50 V 500-31</t>
  </si>
  <si>
    <t>QUADRUM NEO 50 V 500-32</t>
  </si>
  <si>
    <t>QUADRUM NEO 50 V 500-33</t>
  </si>
  <si>
    <t>QUADRUM NEO 50 V 500-34</t>
  </si>
  <si>
    <t>QUADRUM NEO 50 V 500-35</t>
  </si>
  <si>
    <t>QUADRUM NEO 50 V 500-36</t>
  </si>
  <si>
    <t>QUADRUM NEO 50 V 500-37</t>
  </si>
  <si>
    <t>QUADRUM NEO 50 V 500-38</t>
  </si>
  <si>
    <t>QUADRUM NEO 50 V 500-39</t>
  </si>
  <si>
    <t>QUADRUM NEO 50 V 500-40</t>
  </si>
  <si>
    <t>QUADRUM NEO 50 V 750</t>
  </si>
  <si>
    <t>QUADRUM NEO 50 V 750-3</t>
  </si>
  <si>
    <t>QUADRUM NEO 50 V 750-4</t>
  </si>
  <si>
    <t>QUADRUM NEO 50 V 750-5</t>
  </si>
  <si>
    <t>QUADRUM NEO 50 V 750-6</t>
  </si>
  <si>
    <t>QUADRUM NEO 50 V 750-7</t>
  </si>
  <si>
    <t>QUADRUM NEO 50 V 750-8</t>
  </si>
  <si>
    <t>QUADRUM NEO 50 V 750-9</t>
  </si>
  <si>
    <t>QUADRUM NEO 50 V 750-10</t>
  </si>
  <si>
    <t>QUADRUM NEO 50 V 750-11</t>
  </si>
  <si>
    <t>QUADRUM NEO 50 V 750-12</t>
  </si>
  <si>
    <t>QUADRUM NEO 50 V 750-13</t>
  </si>
  <si>
    <t>QUADRUM NEO 50 V 1000</t>
  </si>
  <si>
    <t>QUADRUM NEO 50 V 1000-3</t>
  </si>
  <si>
    <t>QUADRUM NEO 50 V 1000-4</t>
  </si>
  <si>
    <t>QUADRUM NEO 50 V 1000-5</t>
  </si>
  <si>
    <t>QUADRUM NEO 50 V 1000-6</t>
  </si>
  <si>
    <t>QUADRUM NEO 50 V 1000-7</t>
  </si>
  <si>
    <t>QUADRUM NEO 50 V 1000-8</t>
  </si>
  <si>
    <t>QUADRUM NEO 50 V 1000-9</t>
  </si>
  <si>
    <t>QUADRUM NEO 50 V 1000-10</t>
  </si>
  <si>
    <t>QUADRUM NEO 50 V 1000-11</t>
  </si>
  <si>
    <t>QUADRUM NEO 50 V 1000-12</t>
  </si>
  <si>
    <t>QUADRUM NEO 50 V 1000-13</t>
  </si>
  <si>
    <t>QUADRUM NEO 50 V 1250</t>
  </si>
  <si>
    <t>QUADRUM NEO 50 V 1250-3</t>
  </si>
  <si>
    <t>QUADRUM NEO 50 V 1250-4</t>
  </si>
  <si>
    <t>QUADRUM NEO 50 V 1250-5</t>
  </si>
  <si>
    <t>QUADRUM NEO 50 V 1250-6</t>
  </si>
  <si>
    <t>QUADRUM NEO 50 V 1250-7</t>
  </si>
  <si>
    <t>QUADRUM NEO 50 V 1250-8</t>
  </si>
  <si>
    <t>QUADRUM NEO 50 V 1250-9</t>
  </si>
  <si>
    <t>QUADRUM NEO 50 V 1250-10</t>
  </si>
  <si>
    <t>QUADRUM NEO 50 V 1250-11</t>
  </si>
  <si>
    <t>QUADRUM NEO 50 V 1250-12</t>
  </si>
  <si>
    <t>QUADRUM NEO 50 V 1250-13</t>
  </si>
  <si>
    <t>QUADRUM NEO 50 V 1500</t>
  </si>
  <si>
    <t>QUADRUM NEO 50 V 1500-3</t>
  </si>
  <si>
    <t>QUADRUM NEO 50 V 1500-4</t>
  </si>
  <si>
    <t>QUADRUM NEO 50 V 1500-5</t>
  </si>
  <si>
    <t>QUADRUM NEO 50 V 1500-6</t>
  </si>
  <si>
    <t>QUADRUM NEO 50 V 1500-7</t>
  </si>
  <si>
    <t>QUADRUM NEO 50 V 1500-8</t>
  </si>
  <si>
    <t>QUADRUM NEO 50 V 1500-9</t>
  </si>
  <si>
    <t>QUADRUM NEO 50 V 1500-10</t>
  </si>
  <si>
    <t>QUADRUM NEO 50 V 1500-11</t>
  </si>
  <si>
    <t>QUADRUM NEO 50 V 1500-12</t>
  </si>
  <si>
    <t>QUADRUM NEO 50 V 1500-13</t>
  </si>
  <si>
    <t>QUADRUM NEO 50 V 1750</t>
  </si>
  <si>
    <t>QUADRUM NEO 50 V 1750-3</t>
  </si>
  <si>
    <t>QUADRUM NEO 50 V 1750-4</t>
  </si>
  <si>
    <t>QUADRUM NEO 50 V 1750-5</t>
  </si>
  <si>
    <t>QUADRUM NEO 50 V 1750-6</t>
  </si>
  <si>
    <t>QUADRUM NEO 50 V 1750-7</t>
  </si>
  <si>
    <t>QUADRUM NEO 50 V 1750-8</t>
  </si>
  <si>
    <t>QUADRUM NEO 50 V 1750-9</t>
  </si>
  <si>
    <t>QUADRUM NEO 50 V 1750-10</t>
  </si>
  <si>
    <t>QUADRUM NEO 50 V 1750-11</t>
  </si>
  <si>
    <t>QUADRUM NEO 50 V 1750-12</t>
  </si>
  <si>
    <t>QUADRUM NEO 50 V 1750-13</t>
  </si>
  <si>
    <t>QUADRUM NEO 50 V 2000</t>
  </si>
  <si>
    <t>QUADRUM NEO 50 V 2000-3</t>
  </si>
  <si>
    <t>QUADRUM NEO 50 V 2000-4</t>
  </si>
  <si>
    <t>QUADRUM NEO 50 V 2000-5</t>
  </si>
  <si>
    <t>QUADRUM NEO 50 V 2000-6</t>
  </si>
  <si>
    <t>QUADRUM NEO 50 V 2000-7</t>
  </si>
  <si>
    <t>QUADRUM NEO 50 V 2000-8</t>
  </si>
  <si>
    <t>QUADRUM NEO 50 V 2000-9</t>
  </si>
  <si>
    <t>QUADRUM NEO 50 V 2000-10</t>
  </si>
  <si>
    <t>QUADRUM NEO 50 V 2000-11</t>
  </si>
  <si>
    <t>QUADRUM NEO 50 V 2000-12</t>
  </si>
  <si>
    <t>QUADRUM NEO 50 V 2000-13</t>
  </si>
  <si>
    <t>QUADRUM NEO 50 V 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</si>
</sst>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/>
    <xf numFmtId="0" fontId="1" fillId="0" borderId="5" xfId="0" applyFont="1" applyBorder="1"/>
    <xf numFmtId="0" fontId="1" fillId="2" borderId="6" xfId="0" applyFont="1" applyFill="1" applyBorder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/>
    <xf numFmtId="0" fontId="9" fillId="0" borderId="10" xfId="0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0" fontId="6" fillId="0" borderId="0" xfId="0" applyFont="1"/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/>
    </xf>
    <xf numFmtId="1" fontId="5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" fontId="1" fillId="2" borderId="10" xfId="0" applyNumberFormat="1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1" fontId="5" fillId="0" borderId="14" xfId="0" applyNumberFormat="1" applyFont="1" applyBorder="1" applyAlignment="1">
      <alignment horizontal="center" vertical="center" wrapText="1"/>
    </xf>
    <xf numFmtId="1" fontId="5" fillId="0" borderId="14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2</xdr:row>
      <xdr:rowOff>9525</xdr:rowOff>
    </xdr:from>
    <xdr:to>
      <xdr:col>13</xdr:col>
      <xdr:colOff>228600</xdr:colOff>
      <xdr:row>7</xdr:row>
      <xdr:rowOff>180975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D4722DF1-8B53-4DCC-8B85-7A5EE742A60C}"/>
            </a:ext>
          </a:extLst>
        </xdr:cNvPr>
        <xdr:cNvSpPr/>
      </xdr:nvSpPr>
      <xdr:spPr>
        <a:xfrm>
          <a:off x="7743825" y="590550"/>
          <a:ext cx="3981450" cy="12192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2</xdr:row>
      <xdr:rowOff>9525</xdr:rowOff>
    </xdr:from>
    <xdr:to>
      <xdr:col>13</xdr:col>
      <xdr:colOff>228600</xdr:colOff>
      <xdr:row>7</xdr:row>
      <xdr:rowOff>180975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B2534567-9D87-48AE-BC7C-019724BBD4A2}"/>
            </a:ext>
          </a:extLst>
        </xdr:cNvPr>
        <xdr:cNvSpPr/>
      </xdr:nvSpPr>
      <xdr:spPr>
        <a:xfrm>
          <a:off x="7496175" y="590550"/>
          <a:ext cx="4181475" cy="12192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2</xdr:row>
      <xdr:rowOff>9525</xdr:rowOff>
    </xdr:from>
    <xdr:to>
      <xdr:col>13</xdr:col>
      <xdr:colOff>228600</xdr:colOff>
      <xdr:row>7</xdr:row>
      <xdr:rowOff>180975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0B87A0CC-D0B1-4418-B38B-B1F1DA366F6B}"/>
            </a:ext>
          </a:extLst>
        </xdr:cNvPr>
        <xdr:cNvSpPr/>
      </xdr:nvSpPr>
      <xdr:spPr>
        <a:xfrm>
          <a:off x="7496175" y="590550"/>
          <a:ext cx="4181475" cy="12192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2</xdr:row>
      <xdr:rowOff>9525</xdr:rowOff>
    </xdr:from>
    <xdr:to>
      <xdr:col>13</xdr:col>
      <xdr:colOff>228600</xdr:colOff>
      <xdr:row>7</xdr:row>
      <xdr:rowOff>133350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285FD999-98D4-4045-A738-517A5B0A1344}"/>
            </a:ext>
          </a:extLst>
        </xdr:cNvPr>
        <xdr:cNvSpPr/>
      </xdr:nvSpPr>
      <xdr:spPr>
        <a:xfrm>
          <a:off x="7496175" y="400050"/>
          <a:ext cx="4181475" cy="11715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2</xdr:row>
      <xdr:rowOff>9525</xdr:rowOff>
    </xdr:from>
    <xdr:to>
      <xdr:col>13</xdr:col>
      <xdr:colOff>228600</xdr:colOff>
      <xdr:row>7</xdr:row>
      <xdr:rowOff>133350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29A49C2D-BE41-4165-95A7-408DFCF8FA14}"/>
            </a:ext>
          </a:extLst>
        </xdr:cNvPr>
        <xdr:cNvSpPr/>
      </xdr:nvSpPr>
      <xdr:spPr>
        <a:xfrm>
          <a:off x="7524750" y="400050"/>
          <a:ext cx="4229100" cy="11715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2</xdr:row>
      <xdr:rowOff>9525</xdr:rowOff>
    </xdr:from>
    <xdr:to>
      <xdr:col>13</xdr:col>
      <xdr:colOff>228600</xdr:colOff>
      <xdr:row>7</xdr:row>
      <xdr:rowOff>133350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A682A1F8-2BB1-46A2-BC7C-69FDD978BE9D}"/>
            </a:ext>
          </a:extLst>
        </xdr:cNvPr>
        <xdr:cNvSpPr/>
      </xdr:nvSpPr>
      <xdr:spPr>
        <a:xfrm>
          <a:off x="7524750" y="400050"/>
          <a:ext cx="4229100" cy="11715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2</xdr:row>
      <xdr:rowOff>9525</xdr:rowOff>
    </xdr:from>
    <xdr:to>
      <xdr:col>12</xdr:col>
      <xdr:colOff>323850</xdr:colOff>
      <xdr:row>7</xdr:row>
      <xdr:rowOff>133350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CB07EB39-5ACE-4858-A041-A96AFF1C2FD3}"/>
            </a:ext>
          </a:extLst>
        </xdr:cNvPr>
        <xdr:cNvSpPr/>
      </xdr:nvSpPr>
      <xdr:spPr>
        <a:xfrm>
          <a:off x="7524750" y="400050"/>
          <a:ext cx="3714750" cy="11715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2</xdr:row>
      <xdr:rowOff>9525</xdr:rowOff>
    </xdr:from>
    <xdr:to>
      <xdr:col>13</xdr:col>
      <xdr:colOff>228600</xdr:colOff>
      <xdr:row>7</xdr:row>
      <xdr:rowOff>133350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E5570564-488E-4954-8E91-7F7738B3F2F3}"/>
            </a:ext>
          </a:extLst>
        </xdr:cNvPr>
        <xdr:cNvSpPr/>
      </xdr:nvSpPr>
      <xdr:spPr>
        <a:xfrm>
          <a:off x="7524750" y="400050"/>
          <a:ext cx="4229100" cy="11715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61"/>
  <sheetViews>
    <sheetView tabSelected="1" workbookViewId="0"/>
  </sheetViews>
  <sheetFormatPr defaultRowHeight="14.4" x14ac:dyDescent="0.3"/>
  <cols>
    <col min="1" max="1" width="5.109375" customWidth="1"/>
    <col min="2" max="2" width="28.77734375" customWidth="1"/>
    <col min="3" max="3" width="12.33203125" customWidth="1"/>
    <col min="4" max="4" width="9.88671875" customWidth="1"/>
    <col min="6" max="6" width="8.6640625" customWidth="1"/>
    <col min="7" max="7" width="21" customWidth="1"/>
    <col min="8" max="8" width="17.88671875" customWidth="1"/>
    <col min="9" max="9" width="10.44140625" customWidth="1"/>
    <col min="10" max="10" width="23.109375" customWidth="1"/>
    <col min="11" max="11" width="12.44140625" customWidth="1"/>
    <col min="12" max="12" width="9.88671875" customWidth="1"/>
    <col min="14" max="14" width="8.109375" customWidth="1"/>
    <col min="15" max="15" width="22.5546875" customWidth="1"/>
    <col min="16" max="16" width="18.5546875" customWidth="1"/>
  </cols>
  <sheetData>
    <row r="2" spans="2:16" ht="15.6" x14ac:dyDescent="0.3">
      <c r="B2" s="1"/>
      <c r="C2" s="2" t="s">
        <v>0</v>
      </c>
      <c r="D2" s="2"/>
      <c r="E2" s="3"/>
      <c r="F2" s="3"/>
      <c r="G2" s="4"/>
    </row>
    <row r="3" spans="2:16" ht="16.2" thickBot="1" x14ac:dyDescent="0.35">
      <c r="B3" s="5"/>
      <c r="C3" s="6"/>
      <c r="D3" s="6"/>
      <c r="E3" s="6"/>
      <c r="F3" s="6"/>
      <c r="G3" s="7"/>
    </row>
    <row r="4" spans="2:16" ht="16.2" thickBot="1" x14ac:dyDescent="0.35">
      <c r="B4" s="5" t="s">
        <v>1</v>
      </c>
      <c r="C4" s="6"/>
      <c r="D4" s="6"/>
      <c r="E4" s="6"/>
      <c r="F4" s="8"/>
      <c r="G4" s="7"/>
      <c r="J4" s="9" t="s">
        <v>14</v>
      </c>
    </row>
    <row r="5" spans="2:16" ht="16.2" thickBot="1" x14ac:dyDescent="0.35">
      <c r="B5" s="5"/>
      <c r="C5" s="6"/>
      <c r="D5" s="6"/>
      <c r="E5" s="6"/>
      <c r="F5" s="10"/>
      <c r="G5" s="7"/>
    </row>
    <row r="6" spans="2:16" ht="16.2" thickBot="1" x14ac:dyDescent="0.35">
      <c r="B6" s="5" t="s">
        <v>2</v>
      </c>
      <c r="C6" s="6"/>
      <c r="D6" s="6"/>
      <c r="E6" s="6"/>
      <c r="F6" s="8"/>
      <c r="G6" s="7"/>
      <c r="J6" t="s">
        <v>3</v>
      </c>
      <c r="L6" s="11">
        <f>(F4+F6)/2-F8</f>
        <v>0</v>
      </c>
    </row>
    <row r="7" spans="2:16" ht="16.2" thickBot="1" x14ac:dyDescent="0.35">
      <c r="B7" s="5"/>
      <c r="C7" s="6"/>
      <c r="D7" s="6"/>
      <c r="E7" s="6"/>
      <c r="F7" s="10"/>
      <c r="G7" s="7"/>
    </row>
    <row r="8" spans="2:16" ht="16.2" thickBot="1" x14ac:dyDescent="0.35">
      <c r="B8" s="5" t="s">
        <v>4</v>
      </c>
      <c r="C8" s="6"/>
      <c r="D8" s="6"/>
      <c r="E8" s="6"/>
      <c r="F8" s="8"/>
      <c r="G8" s="7"/>
    </row>
    <row r="9" spans="2:16" ht="15.6" x14ac:dyDescent="0.3">
      <c r="B9" s="12"/>
      <c r="C9" s="13"/>
      <c r="D9" s="13"/>
      <c r="E9" s="13"/>
      <c r="F9" s="14"/>
      <c r="G9" s="15"/>
    </row>
    <row r="11" spans="2:16" ht="17.399999999999999" x14ac:dyDescent="0.3">
      <c r="B11" s="46" t="s">
        <v>15</v>
      </c>
      <c r="C11" s="47"/>
      <c r="D11" s="47"/>
      <c r="E11" s="47"/>
      <c r="F11" s="47"/>
      <c r="G11" s="47"/>
      <c r="H11" s="47"/>
      <c r="J11" s="31"/>
      <c r="K11" s="32"/>
      <c r="L11" s="32"/>
      <c r="M11" s="32"/>
      <c r="N11" s="32"/>
      <c r="O11" s="32"/>
      <c r="P11" s="32"/>
    </row>
    <row r="12" spans="2:16" ht="15" customHeight="1" x14ac:dyDescent="0.3">
      <c r="B12" s="48" t="s">
        <v>5</v>
      </c>
      <c r="C12" s="50" t="s">
        <v>6</v>
      </c>
      <c r="D12" s="50" t="s">
        <v>7</v>
      </c>
      <c r="E12" s="50" t="s">
        <v>8</v>
      </c>
      <c r="F12" s="52" t="s">
        <v>9</v>
      </c>
      <c r="G12" s="53" t="s">
        <v>10</v>
      </c>
      <c r="H12" s="55" t="s">
        <v>11</v>
      </c>
      <c r="J12" s="33"/>
      <c r="K12" s="29"/>
      <c r="L12" s="29"/>
      <c r="M12" s="29"/>
      <c r="N12" s="29"/>
      <c r="O12" s="30"/>
      <c r="P12" s="30"/>
    </row>
    <row r="13" spans="2:16" ht="33.75" customHeight="1" x14ac:dyDescent="0.3">
      <c r="B13" s="49"/>
      <c r="C13" s="51"/>
      <c r="D13" s="51"/>
      <c r="E13" s="51"/>
      <c r="F13" s="50"/>
      <c r="G13" s="54"/>
      <c r="H13" s="55"/>
      <c r="J13" s="33"/>
      <c r="K13" s="29"/>
      <c r="L13" s="29"/>
      <c r="M13" s="29"/>
      <c r="N13" s="29"/>
      <c r="O13" s="30"/>
      <c r="P13" s="30"/>
    </row>
    <row r="14" spans="2:16" ht="15" customHeight="1" x14ac:dyDescent="0.3">
      <c r="B14" s="20" t="s">
        <v>16</v>
      </c>
      <c r="C14" s="40">
        <v>300</v>
      </c>
      <c r="D14" s="43">
        <v>50</v>
      </c>
      <c r="E14" s="19">
        <v>3</v>
      </c>
      <c r="F14" s="19">
        <v>133</v>
      </c>
      <c r="G14" s="21">
        <v>125.10000000000001</v>
      </c>
      <c r="H14" s="36">
        <f>G14*POWER((($F$4+$F$6)/2-$F$8)/70,1.25)</f>
        <v>0</v>
      </c>
      <c r="I14" s="22"/>
      <c r="J14" s="23"/>
      <c r="K14" s="34"/>
      <c r="L14" s="35"/>
      <c r="M14" s="24"/>
      <c r="N14" s="24"/>
      <c r="O14" s="25"/>
      <c r="P14" s="26"/>
    </row>
    <row r="15" spans="2:16" ht="15.6" x14ac:dyDescent="0.3">
      <c r="B15" s="20" t="s">
        <v>27</v>
      </c>
      <c r="C15" s="41"/>
      <c r="D15" s="44"/>
      <c r="E15" s="19">
        <v>4</v>
      </c>
      <c r="F15" s="19">
        <v>178</v>
      </c>
      <c r="G15" s="21">
        <v>166.8</v>
      </c>
      <c r="H15" s="36">
        <f t="shared" ref="H15:H61" si="0">G15*POWER((($F$4+$F$6)/2-$F$8)/70,1.25)</f>
        <v>0</v>
      </c>
      <c r="I15" s="22"/>
      <c r="J15" s="23"/>
      <c r="K15" s="34"/>
      <c r="L15" s="35"/>
      <c r="M15" s="24"/>
      <c r="N15" s="24"/>
      <c r="O15" s="25"/>
      <c r="P15" s="26"/>
    </row>
    <row r="16" spans="2:16" ht="15.6" x14ac:dyDescent="0.3">
      <c r="B16" s="20" t="s">
        <v>28</v>
      </c>
      <c r="C16" s="41"/>
      <c r="D16" s="44"/>
      <c r="E16" s="19">
        <v>5</v>
      </c>
      <c r="F16" s="19">
        <v>223</v>
      </c>
      <c r="G16" s="21">
        <v>208.5</v>
      </c>
      <c r="H16" s="36">
        <f t="shared" si="0"/>
        <v>0</v>
      </c>
      <c r="I16" s="22"/>
      <c r="J16" s="23"/>
      <c r="K16" s="34"/>
      <c r="L16" s="35"/>
      <c r="M16" s="24"/>
      <c r="N16" s="24"/>
      <c r="O16" s="25"/>
      <c r="P16" s="26"/>
    </row>
    <row r="17" spans="2:16" ht="15.6" x14ac:dyDescent="0.3">
      <c r="B17" s="20" t="s">
        <v>29</v>
      </c>
      <c r="C17" s="41"/>
      <c r="D17" s="44"/>
      <c r="E17" s="19">
        <v>6</v>
      </c>
      <c r="F17" s="19">
        <v>268</v>
      </c>
      <c r="G17" s="21">
        <v>250.20000000000002</v>
      </c>
      <c r="H17" s="36">
        <f t="shared" si="0"/>
        <v>0</v>
      </c>
      <c r="I17" s="22"/>
      <c r="J17" s="23"/>
      <c r="K17" s="34"/>
      <c r="L17" s="35"/>
      <c r="M17" s="24"/>
      <c r="N17" s="24"/>
      <c r="O17" s="25"/>
      <c r="P17" s="26"/>
    </row>
    <row r="18" spans="2:16" ht="15.6" x14ac:dyDescent="0.3">
      <c r="B18" s="20" t="s">
        <v>30</v>
      </c>
      <c r="C18" s="41"/>
      <c r="D18" s="44"/>
      <c r="E18" s="19">
        <v>7</v>
      </c>
      <c r="F18" s="16">
        <v>313</v>
      </c>
      <c r="G18" s="17">
        <v>291.90000000000003</v>
      </c>
      <c r="H18" s="36">
        <f t="shared" si="0"/>
        <v>0</v>
      </c>
      <c r="J18" s="23"/>
      <c r="K18" s="34"/>
      <c r="L18" s="35"/>
      <c r="M18" s="24"/>
      <c r="N18" s="27"/>
      <c r="O18" s="28"/>
      <c r="P18" s="26"/>
    </row>
    <row r="19" spans="2:16" ht="15.6" x14ac:dyDescent="0.3">
      <c r="B19" s="20" t="s">
        <v>31</v>
      </c>
      <c r="C19" s="41"/>
      <c r="D19" s="44"/>
      <c r="E19" s="19">
        <v>8</v>
      </c>
      <c r="F19" s="16">
        <v>358</v>
      </c>
      <c r="G19" s="17">
        <v>333.6</v>
      </c>
      <c r="H19" s="36">
        <f t="shared" si="0"/>
        <v>0</v>
      </c>
      <c r="J19" s="23"/>
      <c r="K19" s="34"/>
      <c r="L19" s="35"/>
      <c r="M19" s="24"/>
      <c r="N19" s="27"/>
      <c r="O19" s="28"/>
      <c r="P19" s="26"/>
    </row>
    <row r="20" spans="2:16" ht="15.6" x14ac:dyDescent="0.3">
      <c r="B20" s="20" t="s">
        <v>32</v>
      </c>
      <c r="C20" s="41"/>
      <c r="D20" s="44"/>
      <c r="E20" s="19">
        <v>9</v>
      </c>
      <c r="F20" s="16">
        <v>403</v>
      </c>
      <c r="G20" s="17">
        <v>375.3</v>
      </c>
      <c r="H20" s="36">
        <f t="shared" si="0"/>
        <v>0</v>
      </c>
      <c r="J20" s="23"/>
      <c r="K20" s="34"/>
      <c r="L20" s="35"/>
      <c r="M20" s="24"/>
      <c r="N20" s="27"/>
      <c r="O20" s="28"/>
      <c r="P20" s="26"/>
    </row>
    <row r="21" spans="2:16" ht="15.6" x14ac:dyDescent="0.3">
      <c r="B21" s="20" t="s">
        <v>33</v>
      </c>
      <c r="C21" s="41"/>
      <c r="D21" s="44"/>
      <c r="E21" s="19">
        <v>10</v>
      </c>
      <c r="F21" s="16">
        <v>448</v>
      </c>
      <c r="G21" s="17">
        <v>417</v>
      </c>
      <c r="H21" s="36">
        <f t="shared" si="0"/>
        <v>0</v>
      </c>
      <c r="J21" s="23"/>
      <c r="K21" s="34"/>
      <c r="L21" s="35"/>
      <c r="M21" s="24"/>
      <c r="N21" s="27"/>
      <c r="O21" s="28"/>
      <c r="P21" s="26"/>
    </row>
    <row r="22" spans="2:16" ht="15.6" x14ac:dyDescent="0.3">
      <c r="B22" s="20" t="s">
        <v>34</v>
      </c>
      <c r="C22" s="41"/>
      <c r="D22" s="44"/>
      <c r="E22" s="19">
        <v>11</v>
      </c>
      <c r="F22" s="16">
        <v>493</v>
      </c>
      <c r="G22" s="17">
        <v>458.70000000000005</v>
      </c>
      <c r="H22" s="36">
        <f t="shared" si="0"/>
        <v>0</v>
      </c>
      <c r="I22" s="18"/>
      <c r="J22" s="23"/>
      <c r="K22" s="34"/>
      <c r="L22" s="35"/>
      <c r="M22" s="24"/>
      <c r="N22" s="27"/>
      <c r="O22" s="28"/>
      <c r="P22" s="26"/>
    </row>
    <row r="23" spans="2:16" ht="15.6" x14ac:dyDescent="0.3">
      <c r="B23" s="20" t="s">
        <v>35</v>
      </c>
      <c r="C23" s="41"/>
      <c r="D23" s="44"/>
      <c r="E23" s="19">
        <v>12</v>
      </c>
      <c r="F23" s="16">
        <v>538</v>
      </c>
      <c r="G23" s="17">
        <v>500.40000000000003</v>
      </c>
      <c r="H23" s="36">
        <f t="shared" si="0"/>
        <v>0</v>
      </c>
      <c r="J23" s="23"/>
      <c r="K23" s="34"/>
      <c r="L23" s="35"/>
      <c r="M23" s="24"/>
      <c r="N23" s="27"/>
      <c r="O23" s="28"/>
      <c r="P23" s="26"/>
    </row>
    <row r="24" spans="2:16" ht="15.6" x14ac:dyDescent="0.3">
      <c r="B24" s="20" t="s">
        <v>36</v>
      </c>
      <c r="C24" s="41"/>
      <c r="D24" s="44"/>
      <c r="E24" s="19">
        <v>13</v>
      </c>
      <c r="F24" s="16">
        <v>583</v>
      </c>
      <c r="G24" s="17">
        <v>542.1</v>
      </c>
      <c r="H24" s="36">
        <f t="shared" si="0"/>
        <v>0</v>
      </c>
      <c r="J24" s="23"/>
      <c r="K24" s="34"/>
      <c r="L24" s="35"/>
      <c r="M24" s="24"/>
      <c r="N24" s="27"/>
      <c r="O24" s="28"/>
      <c r="P24" s="26"/>
    </row>
    <row r="25" spans="2:16" ht="15.6" x14ac:dyDescent="0.3">
      <c r="B25" s="20" t="s">
        <v>37</v>
      </c>
      <c r="C25" s="41"/>
      <c r="D25" s="44"/>
      <c r="E25" s="19">
        <v>14</v>
      </c>
      <c r="F25" s="16">
        <v>628</v>
      </c>
      <c r="G25" s="17">
        <v>583.80000000000007</v>
      </c>
      <c r="H25" s="36">
        <f t="shared" si="0"/>
        <v>0</v>
      </c>
      <c r="J25" s="23"/>
      <c r="K25" s="34"/>
      <c r="L25" s="35"/>
      <c r="M25" s="24"/>
      <c r="N25" s="27"/>
      <c r="O25" s="28"/>
      <c r="P25" s="26"/>
    </row>
    <row r="26" spans="2:16" ht="15.6" x14ac:dyDescent="0.3">
      <c r="B26" s="20" t="s">
        <v>38</v>
      </c>
      <c r="C26" s="41"/>
      <c r="D26" s="44"/>
      <c r="E26" s="19">
        <v>15</v>
      </c>
      <c r="F26" s="16">
        <v>673</v>
      </c>
      <c r="G26" s="17">
        <v>625.5</v>
      </c>
      <c r="H26" s="36">
        <f t="shared" si="0"/>
        <v>0</v>
      </c>
      <c r="J26" s="23"/>
      <c r="K26" s="34"/>
      <c r="L26" s="35"/>
      <c r="M26" s="24"/>
      <c r="N26" s="27"/>
      <c r="O26" s="28"/>
      <c r="P26" s="26"/>
    </row>
    <row r="27" spans="2:16" ht="15.6" x14ac:dyDescent="0.3">
      <c r="B27" s="20" t="s">
        <v>39</v>
      </c>
      <c r="C27" s="41"/>
      <c r="D27" s="44"/>
      <c r="E27" s="19">
        <v>16</v>
      </c>
      <c r="F27" s="16">
        <v>718</v>
      </c>
      <c r="G27" s="17">
        <v>667.2</v>
      </c>
      <c r="H27" s="36">
        <f t="shared" si="0"/>
        <v>0</v>
      </c>
      <c r="J27" s="23"/>
      <c r="K27" s="34"/>
      <c r="L27" s="35"/>
      <c r="M27" s="24"/>
      <c r="N27" s="27"/>
      <c r="O27" s="28"/>
      <c r="P27" s="26"/>
    </row>
    <row r="28" spans="2:16" ht="15.6" x14ac:dyDescent="0.3">
      <c r="B28" s="20" t="s">
        <v>40</v>
      </c>
      <c r="C28" s="41"/>
      <c r="D28" s="44"/>
      <c r="E28" s="19">
        <v>17</v>
      </c>
      <c r="F28" s="16">
        <v>763</v>
      </c>
      <c r="G28" s="17">
        <v>708.90000000000009</v>
      </c>
      <c r="H28" s="36">
        <f t="shared" si="0"/>
        <v>0</v>
      </c>
      <c r="J28" s="23"/>
      <c r="K28" s="34"/>
      <c r="L28" s="35"/>
      <c r="M28" s="24"/>
      <c r="N28" s="27"/>
      <c r="O28" s="28"/>
      <c r="P28" s="26"/>
    </row>
    <row r="29" spans="2:16" ht="15.6" x14ac:dyDescent="0.3">
      <c r="B29" s="20" t="s">
        <v>41</v>
      </c>
      <c r="C29" s="41"/>
      <c r="D29" s="44"/>
      <c r="E29" s="19">
        <v>18</v>
      </c>
      <c r="F29" s="16">
        <v>808</v>
      </c>
      <c r="G29" s="17">
        <v>750.6</v>
      </c>
      <c r="H29" s="36">
        <f t="shared" si="0"/>
        <v>0</v>
      </c>
      <c r="J29" s="23"/>
      <c r="K29" s="34"/>
      <c r="L29" s="35"/>
      <c r="M29" s="24"/>
      <c r="N29" s="27"/>
      <c r="O29" s="28"/>
      <c r="P29" s="26"/>
    </row>
    <row r="30" spans="2:16" ht="15.6" x14ac:dyDescent="0.3">
      <c r="B30" s="20" t="s">
        <v>42</v>
      </c>
      <c r="C30" s="41"/>
      <c r="D30" s="44"/>
      <c r="E30" s="19">
        <v>19</v>
      </c>
      <c r="F30" s="16">
        <v>853</v>
      </c>
      <c r="G30" s="17">
        <v>792.30000000000007</v>
      </c>
      <c r="H30" s="36">
        <f t="shared" si="0"/>
        <v>0</v>
      </c>
      <c r="J30" s="23"/>
      <c r="K30" s="34"/>
      <c r="L30" s="35"/>
      <c r="M30" s="24"/>
      <c r="N30" s="27"/>
      <c r="O30" s="28"/>
      <c r="P30" s="26"/>
    </row>
    <row r="31" spans="2:16" ht="15.6" x14ac:dyDescent="0.3">
      <c r="B31" s="20" t="s">
        <v>43</v>
      </c>
      <c r="C31" s="41"/>
      <c r="D31" s="44"/>
      <c r="E31" s="19">
        <v>20</v>
      </c>
      <c r="F31" s="16">
        <v>898</v>
      </c>
      <c r="G31" s="17">
        <v>834</v>
      </c>
      <c r="H31" s="36">
        <f t="shared" si="0"/>
        <v>0</v>
      </c>
      <c r="J31" s="23"/>
      <c r="K31" s="34"/>
      <c r="L31" s="35"/>
      <c r="M31" s="24"/>
      <c r="N31" s="27"/>
      <c r="O31" s="28"/>
      <c r="P31" s="26"/>
    </row>
    <row r="32" spans="2:16" ht="15.6" x14ac:dyDescent="0.3">
      <c r="B32" s="20" t="s">
        <v>44</v>
      </c>
      <c r="C32" s="41"/>
      <c r="D32" s="44"/>
      <c r="E32" s="19">
        <v>21</v>
      </c>
      <c r="F32" s="16">
        <v>943</v>
      </c>
      <c r="G32" s="17">
        <v>875.7</v>
      </c>
      <c r="H32" s="36">
        <f t="shared" si="0"/>
        <v>0</v>
      </c>
      <c r="J32" s="23"/>
      <c r="K32" s="34"/>
      <c r="L32" s="35"/>
      <c r="M32" s="24"/>
      <c r="N32" s="27"/>
      <c r="O32" s="28"/>
      <c r="P32" s="26"/>
    </row>
    <row r="33" spans="2:16" ht="15.6" x14ac:dyDescent="0.3">
      <c r="B33" s="20" t="s">
        <v>45</v>
      </c>
      <c r="C33" s="41"/>
      <c r="D33" s="44"/>
      <c r="E33" s="19">
        <v>22</v>
      </c>
      <c r="F33" s="16">
        <v>988</v>
      </c>
      <c r="G33" s="17">
        <v>917.40000000000009</v>
      </c>
      <c r="H33" s="36">
        <f t="shared" si="0"/>
        <v>0</v>
      </c>
      <c r="J33" s="23"/>
      <c r="K33" s="34"/>
      <c r="L33" s="35"/>
      <c r="M33" s="24"/>
      <c r="N33" s="27"/>
      <c r="O33" s="28"/>
      <c r="P33" s="26"/>
    </row>
    <row r="34" spans="2:16" ht="15.6" x14ac:dyDescent="0.3">
      <c r="B34" s="20" t="s">
        <v>46</v>
      </c>
      <c r="C34" s="41"/>
      <c r="D34" s="44"/>
      <c r="E34" s="19">
        <v>23</v>
      </c>
      <c r="F34" s="16">
        <v>1033</v>
      </c>
      <c r="G34" s="17">
        <v>959.1</v>
      </c>
      <c r="H34" s="36">
        <f t="shared" si="0"/>
        <v>0</v>
      </c>
      <c r="J34" s="23"/>
      <c r="K34" s="34"/>
      <c r="L34" s="35"/>
      <c r="M34" s="24"/>
      <c r="N34" s="27"/>
      <c r="O34" s="28"/>
      <c r="P34" s="26"/>
    </row>
    <row r="35" spans="2:16" ht="15.6" x14ac:dyDescent="0.3">
      <c r="B35" s="20" t="s">
        <v>47</v>
      </c>
      <c r="C35" s="41"/>
      <c r="D35" s="44"/>
      <c r="E35" s="19">
        <v>24</v>
      </c>
      <c r="F35" s="16">
        <v>1078</v>
      </c>
      <c r="G35" s="17">
        <v>1000.8000000000001</v>
      </c>
      <c r="H35" s="36">
        <f t="shared" si="0"/>
        <v>0</v>
      </c>
      <c r="J35" s="23"/>
      <c r="K35" s="34"/>
      <c r="L35" s="35"/>
      <c r="M35" s="24"/>
      <c r="N35" s="27"/>
      <c r="O35" s="28"/>
      <c r="P35" s="26"/>
    </row>
    <row r="36" spans="2:16" ht="15.6" x14ac:dyDescent="0.3">
      <c r="B36" s="20" t="s">
        <v>48</v>
      </c>
      <c r="C36" s="41"/>
      <c r="D36" s="44"/>
      <c r="E36" s="19">
        <v>25</v>
      </c>
      <c r="F36" s="16">
        <v>1123</v>
      </c>
      <c r="G36" s="17">
        <v>1042.5</v>
      </c>
      <c r="H36" s="36">
        <f t="shared" si="0"/>
        <v>0</v>
      </c>
      <c r="J36" s="23"/>
      <c r="K36" s="34"/>
      <c r="L36" s="35"/>
      <c r="M36" s="24"/>
      <c r="N36" s="27"/>
      <c r="O36" s="28"/>
      <c r="P36" s="26"/>
    </row>
    <row r="37" spans="2:16" ht="15.6" x14ac:dyDescent="0.3">
      <c r="B37" s="20" t="s">
        <v>49</v>
      </c>
      <c r="C37" s="41"/>
      <c r="D37" s="44"/>
      <c r="E37" s="19">
        <v>26</v>
      </c>
      <c r="F37" s="16">
        <v>1168</v>
      </c>
      <c r="G37" s="17">
        <v>1084.2</v>
      </c>
      <c r="H37" s="36">
        <f t="shared" si="0"/>
        <v>0</v>
      </c>
      <c r="J37" s="23"/>
      <c r="K37" s="34"/>
      <c r="L37" s="35"/>
      <c r="M37" s="24"/>
      <c r="N37" s="27"/>
      <c r="O37" s="28"/>
      <c r="P37" s="26"/>
    </row>
    <row r="38" spans="2:16" ht="15.6" x14ac:dyDescent="0.3">
      <c r="B38" s="20" t="s">
        <v>50</v>
      </c>
      <c r="C38" s="41"/>
      <c r="D38" s="44"/>
      <c r="E38" s="19">
        <v>27</v>
      </c>
      <c r="F38" s="16">
        <v>1213</v>
      </c>
      <c r="G38" s="17">
        <v>1125.9000000000001</v>
      </c>
      <c r="H38" s="36">
        <f t="shared" si="0"/>
        <v>0</v>
      </c>
      <c r="J38" s="23"/>
      <c r="K38" s="34"/>
      <c r="L38" s="35"/>
      <c r="M38" s="24"/>
      <c r="N38" s="27"/>
      <c r="O38" s="28"/>
      <c r="P38" s="26"/>
    </row>
    <row r="39" spans="2:16" ht="15.6" x14ac:dyDescent="0.3">
      <c r="B39" s="20" t="s">
        <v>51</v>
      </c>
      <c r="C39" s="41"/>
      <c r="D39" s="44"/>
      <c r="E39" s="19">
        <v>28</v>
      </c>
      <c r="F39" s="16">
        <v>1258</v>
      </c>
      <c r="G39" s="17">
        <v>1167.6000000000001</v>
      </c>
      <c r="H39" s="36">
        <f t="shared" si="0"/>
        <v>0</v>
      </c>
      <c r="J39" s="23"/>
      <c r="K39" s="34"/>
      <c r="L39" s="35"/>
      <c r="M39" s="24"/>
      <c r="N39" s="27"/>
      <c r="O39" s="28"/>
      <c r="P39" s="26"/>
    </row>
    <row r="40" spans="2:16" ht="15.6" x14ac:dyDescent="0.3">
      <c r="B40" s="20" t="s">
        <v>52</v>
      </c>
      <c r="C40" s="41"/>
      <c r="D40" s="44"/>
      <c r="E40" s="19">
        <v>29</v>
      </c>
      <c r="F40" s="16">
        <v>1303</v>
      </c>
      <c r="G40" s="17">
        <v>1209.3000000000002</v>
      </c>
      <c r="H40" s="36">
        <f t="shared" si="0"/>
        <v>0</v>
      </c>
      <c r="J40" s="23"/>
      <c r="K40" s="34"/>
      <c r="L40" s="35"/>
      <c r="M40" s="24"/>
      <c r="N40" s="27"/>
      <c r="O40" s="28"/>
      <c r="P40" s="26"/>
    </row>
    <row r="41" spans="2:16" ht="15.6" x14ac:dyDescent="0.3">
      <c r="B41" s="20" t="s">
        <v>17</v>
      </c>
      <c r="C41" s="41"/>
      <c r="D41" s="44"/>
      <c r="E41" s="19">
        <v>30</v>
      </c>
      <c r="F41" s="16">
        <v>1348</v>
      </c>
      <c r="G41" s="17">
        <v>1251</v>
      </c>
      <c r="H41" s="36">
        <f t="shared" si="0"/>
        <v>0</v>
      </c>
      <c r="J41" s="23"/>
      <c r="K41" s="34"/>
      <c r="L41" s="35"/>
      <c r="M41" s="24"/>
      <c r="N41" s="27"/>
      <c r="O41" s="28"/>
      <c r="P41" s="26"/>
    </row>
    <row r="42" spans="2:16" ht="15.6" x14ac:dyDescent="0.3">
      <c r="B42" s="20" t="s">
        <v>18</v>
      </c>
      <c r="C42" s="41"/>
      <c r="D42" s="44"/>
      <c r="E42" s="19">
        <v>31</v>
      </c>
      <c r="F42" s="16">
        <v>1393</v>
      </c>
      <c r="G42" s="17">
        <v>1292.7</v>
      </c>
      <c r="H42" s="36">
        <f t="shared" si="0"/>
        <v>0</v>
      </c>
      <c r="J42" s="23"/>
      <c r="K42" s="34"/>
      <c r="L42" s="35"/>
      <c r="M42" s="24"/>
      <c r="N42" s="27"/>
      <c r="O42" s="28"/>
      <c r="P42" s="26"/>
    </row>
    <row r="43" spans="2:16" ht="15.6" x14ac:dyDescent="0.3">
      <c r="B43" s="20" t="s">
        <v>19</v>
      </c>
      <c r="C43" s="41"/>
      <c r="D43" s="44"/>
      <c r="E43" s="19">
        <v>32</v>
      </c>
      <c r="F43" s="16">
        <v>1438</v>
      </c>
      <c r="G43" s="17">
        <v>1334.4</v>
      </c>
      <c r="H43" s="36">
        <f t="shared" si="0"/>
        <v>0</v>
      </c>
      <c r="J43" s="23"/>
      <c r="K43" s="34"/>
      <c r="L43" s="35"/>
      <c r="M43" s="24"/>
      <c r="N43" s="27"/>
      <c r="O43" s="28"/>
      <c r="P43" s="26"/>
    </row>
    <row r="44" spans="2:16" ht="15.6" x14ac:dyDescent="0.3">
      <c r="B44" s="20" t="s">
        <v>20</v>
      </c>
      <c r="C44" s="41"/>
      <c r="D44" s="44"/>
      <c r="E44" s="19">
        <v>33</v>
      </c>
      <c r="F44" s="16">
        <v>1483</v>
      </c>
      <c r="G44" s="17">
        <v>1376.1000000000001</v>
      </c>
      <c r="H44" s="36">
        <f t="shared" si="0"/>
        <v>0</v>
      </c>
      <c r="J44" s="23"/>
      <c r="K44" s="34"/>
      <c r="L44" s="35"/>
      <c r="M44" s="24"/>
      <c r="N44" s="27"/>
      <c r="O44" s="28"/>
      <c r="P44" s="26"/>
    </row>
    <row r="45" spans="2:16" ht="15.6" x14ac:dyDescent="0.3">
      <c r="B45" s="20" t="s">
        <v>21</v>
      </c>
      <c r="C45" s="41"/>
      <c r="D45" s="44"/>
      <c r="E45" s="19">
        <v>34</v>
      </c>
      <c r="F45" s="16">
        <v>1528</v>
      </c>
      <c r="G45" s="17">
        <v>1417.8000000000002</v>
      </c>
      <c r="H45" s="36">
        <f t="shared" si="0"/>
        <v>0</v>
      </c>
      <c r="J45" s="23"/>
      <c r="K45" s="34"/>
      <c r="L45" s="35"/>
      <c r="M45" s="24"/>
      <c r="N45" s="27"/>
      <c r="O45" s="28"/>
      <c r="P45" s="26"/>
    </row>
    <row r="46" spans="2:16" ht="15.6" x14ac:dyDescent="0.3">
      <c r="B46" s="20" t="s">
        <v>22</v>
      </c>
      <c r="C46" s="41"/>
      <c r="D46" s="44"/>
      <c r="E46" s="19">
        <v>35</v>
      </c>
      <c r="F46" s="16">
        <v>1573</v>
      </c>
      <c r="G46" s="17">
        <v>1459.5</v>
      </c>
      <c r="H46" s="36">
        <f t="shared" si="0"/>
        <v>0</v>
      </c>
      <c r="J46" s="23"/>
      <c r="K46" s="34"/>
      <c r="L46" s="35"/>
      <c r="M46" s="24"/>
      <c r="N46" s="27"/>
      <c r="O46" s="28"/>
      <c r="P46" s="26"/>
    </row>
    <row r="47" spans="2:16" ht="15.6" x14ac:dyDescent="0.3">
      <c r="B47" s="20" t="s">
        <v>23</v>
      </c>
      <c r="C47" s="41"/>
      <c r="D47" s="44"/>
      <c r="E47" s="19">
        <v>36</v>
      </c>
      <c r="F47" s="16">
        <v>1618</v>
      </c>
      <c r="G47" s="17">
        <v>1501.2</v>
      </c>
      <c r="H47" s="36">
        <f t="shared" si="0"/>
        <v>0</v>
      </c>
      <c r="J47" s="23"/>
      <c r="K47" s="34"/>
      <c r="L47" s="35"/>
      <c r="M47" s="24"/>
      <c r="N47" s="27"/>
      <c r="O47" s="28"/>
      <c r="P47" s="26"/>
    </row>
    <row r="48" spans="2:16" ht="15.6" x14ac:dyDescent="0.3">
      <c r="B48" s="20" t="s">
        <v>24</v>
      </c>
      <c r="C48" s="41"/>
      <c r="D48" s="44"/>
      <c r="E48" s="19">
        <v>37</v>
      </c>
      <c r="F48" s="16">
        <v>1663</v>
      </c>
      <c r="G48" s="17">
        <v>1542.9</v>
      </c>
      <c r="H48" s="36">
        <f t="shared" si="0"/>
        <v>0</v>
      </c>
      <c r="J48" s="23"/>
      <c r="K48" s="34"/>
      <c r="L48" s="35"/>
      <c r="M48" s="24"/>
      <c r="N48" s="27"/>
      <c r="O48" s="28"/>
      <c r="P48" s="26"/>
    </row>
    <row r="49" spans="2:16" ht="15.6" x14ac:dyDescent="0.3">
      <c r="B49" s="20" t="s">
        <v>25</v>
      </c>
      <c r="C49" s="41"/>
      <c r="D49" s="44"/>
      <c r="E49" s="19">
        <v>38</v>
      </c>
      <c r="F49" s="16">
        <v>1708</v>
      </c>
      <c r="G49" s="17">
        <v>1584.6000000000001</v>
      </c>
      <c r="H49" s="36">
        <f t="shared" si="0"/>
        <v>0</v>
      </c>
      <c r="J49" s="23"/>
      <c r="K49" s="34"/>
      <c r="L49" s="35"/>
      <c r="M49" s="24"/>
      <c r="N49" s="27"/>
      <c r="O49" s="28"/>
      <c r="P49" s="26"/>
    </row>
    <row r="50" spans="2:16" ht="15.6" x14ac:dyDescent="0.3">
      <c r="B50" s="20" t="s">
        <v>26</v>
      </c>
      <c r="C50" s="41"/>
      <c r="D50" s="44"/>
      <c r="E50" s="19">
        <v>39</v>
      </c>
      <c r="F50" s="16">
        <v>1753</v>
      </c>
      <c r="G50" s="17">
        <v>1626.3000000000002</v>
      </c>
      <c r="H50" s="36">
        <f t="shared" si="0"/>
        <v>0</v>
      </c>
    </row>
    <row r="51" spans="2:16" ht="15.6" x14ac:dyDescent="0.3">
      <c r="B51" s="20" t="s">
        <v>53</v>
      </c>
      <c r="C51" s="41"/>
      <c r="D51" s="44"/>
      <c r="E51" s="19">
        <v>40</v>
      </c>
      <c r="F51" s="16">
        <v>1798</v>
      </c>
      <c r="G51" s="17">
        <v>1668</v>
      </c>
      <c r="H51" s="36">
        <f t="shared" si="0"/>
        <v>0</v>
      </c>
    </row>
    <row r="52" spans="2:16" ht="15.6" x14ac:dyDescent="0.3">
      <c r="B52" s="20" t="s">
        <v>54</v>
      </c>
      <c r="C52" s="41"/>
      <c r="D52" s="44"/>
      <c r="E52" s="19">
        <v>41</v>
      </c>
      <c r="F52" s="16">
        <v>1843</v>
      </c>
      <c r="G52" s="17">
        <v>1709.7</v>
      </c>
      <c r="H52" s="36">
        <f t="shared" si="0"/>
        <v>0</v>
      </c>
    </row>
    <row r="53" spans="2:16" ht="15.6" x14ac:dyDescent="0.3">
      <c r="B53" s="20" t="s">
        <v>55</v>
      </c>
      <c r="C53" s="41"/>
      <c r="D53" s="44"/>
      <c r="E53" s="19">
        <v>42</v>
      </c>
      <c r="F53" s="16">
        <v>1888</v>
      </c>
      <c r="G53" s="17">
        <v>1751.4</v>
      </c>
      <c r="H53" s="36">
        <f t="shared" si="0"/>
        <v>0</v>
      </c>
    </row>
    <row r="54" spans="2:16" ht="15.6" x14ac:dyDescent="0.3">
      <c r="B54" s="20" t="s">
        <v>56</v>
      </c>
      <c r="C54" s="41"/>
      <c r="D54" s="44"/>
      <c r="E54" s="19">
        <v>43</v>
      </c>
      <c r="F54" s="16">
        <v>1933</v>
      </c>
      <c r="G54" s="17">
        <v>1793.1000000000001</v>
      </c>
      <c r="H54" s="36">
        <f t="shared" si="0"/>
        <v>0</v>
      </c>
    </row>
    <row r="55" spans="2:16" ht="15.6" x14ac:dyDescent="0.3">
      <c r="B55" s="20" t="s">
        <v>57</v>
      </c>
      <c r="C55" s="41"/>
      <c r="D55" s="44"/>
      <c r="E55" s="19">
        <v>44</v>
      </c>
      <c r="F55" s="16">
        <v>1978</v>
      </c>
      <c r="G55" s="17">
        <v>1834.8000000000002</v>
      </c>
      <c r="H55" s="36">
        <f t="shared" si="0"/>
        <v>0</v>
      </c>
    </row>
    <row r="56" spans="2:16" ht="15.6" x14ac:dyDescent="0.3">
      <c r="B56" s="20" t="s">
        <v>58</v>
      </c>
      <c r="C56" s="41"/>
      <c r="D56" s="44"/>
      <c r="E56" s="19">
        <v>45</v>
      </c>
      <c r="F56" s="16">
        <v>2023</v>
      </c>
      <c r="G56" s="17">
        <v>1876.5000000000002</v>
      </c>
      <c r="H56" s="36">
        <f t="shared" si="0"/>
        <v>0</v>
      </c>
    </row>
    <row r="57" spans="2:16" ht="15.6" x14ac:dyDescent="0.3">
      <c r="B57" s="20" t="s">
        <v>59</v>
      </c>
      <c r="C57" s="41"/>
      <c r="D57" s="44"/>
      <c r="E57" s="19">
        <v>46</v>
      </c>
      <c r="F57" s="16">
        <v>2068</v>
      </c>
      <c r="G57" s="17">
        <v>1918.2</v>
      </c>
      <c r="H57" s="36">
        <f t="shared" si="0"/>
        <v>0</v>
      </c>
    </row>
    <row r="58" spans="2:16" ht="15.6" x14ac:dyDescent="0.3">
      <c r="B58" s="20" t="s">
        <v>60</v>
      </c>
      <c r="C58" s="41"/>
      <c r="D58" s="44"/>
      <c r="E58" s="19">
        <v>47</v>
      </c>
      <c r="F58" s="16">
        <v>2113</v>
      </c>
      <c r="G58" s="17">
        <v>1959.9</v>
      </c>
      <c r="H58" s="36">
        <f t="shared" si="0"/>
        <v>0</v>
      </c>
    </row>
    <row r="59" spans="2:16" ht="15.6" x14ac:dyDescent="0.3">
      <c r="B59" s="20" t="s">
        <v>61</v>
      </c>
      <c r="C59" s="41"/>
      <c r="D59" s="44"/>
      <c r="E59" s="19">
        <v>48</v>
      </c>
      <c r="F59" s="16">
        <v>2158</v>
      </c>
      <c r="G59" s="17">
        <v>2001.6000000000001</v>
      </c>
      <c r="H59" s="36">
        <f t="shared" si="0"/>
        <v>0</v>
      </c>
    </row>
    <row r="60" spans="2:16" ht="15.6" x14ac:dyDescent="0.3">
      <c r="B60" s="20" t="s">
        <v>62</v>
      </c>
      <c r="C60" s="41"/>
      <c r="D60" s="44"/>
      <c r="E60" s="19">
        <v>49</v>
      </c>
      <c r="F60" s="16">
        <v>2203</v>
      </c>
      <c r="G60" s="17">
        <v>2043.3000000000002</v>
      </c>
      <c r="H60" s="36">
        <f t="shared" si="0"/>
        <v>0</v>
      </c>
    </row>
    <row r="61" spans="2:16" ht="15.6" x14ac:dyDescent="0.3">
      <c r="B61" s="20" t="s">
        <v>63</v>
      </c>
      <c r="C61" s="42"/>
      <c r="D61" s="45"/>
      <c r="E61" s="19">
        <v>50</v>
      </c>
      <c r="F61" s="16">
        <v>2248</v>
      </c>
      <c r="G61" s="17">
        <v>2085</v>
      </c>
      <c r="H61" s="36">
        <f t="shared" si="0"/>
        <v>0</v>
      </c>
    </row>
  </sheetData>
  <mergeCells count="10">
    <mergeCell ref="C14:C61"/>
    <mergeCell ref="D14:D61"/>
    <mergeCell ref="B11:H11"/>
    <mergeCell ref="B12:B13"/>
    <mergeCell ref="C12:C13"/>
    <mergeCell ref="D12:D13"/>
    <mergeCell ref="E12:E13"/>
    <mergeCell ref="F12:F13"/>
    <mergeCell ref="G12:G13"/>
    <mergeCell ref="H12:H13"/>
  </mergeCells>
  <phoneticPr fontId="10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A36A0-B019-4446-8B71-E66926855296}">
  <dimension ref="B2:P51"/>
  <sheetViews>
    <sheetView zoomScale="90" zoomScaleNormal="90" workbookViewId="0">
      <selection activeCell="D52" sqref="D52"/>
    </sheetView>
  </sheetViews>
  <sheetFormatPr defaultRowHeight="14.4" x14ac:dyDescent="0.3"/>
  <cols>
    <col min="1" max="1" width="5.109375" customWidth="1"/>
    <col min="2" max="2" width="30" customWidth="1"/>
    <col min="3" max="3" width="12.33203125" customWidth="1"/>
    <col min="4" max="4" width="9.88671875" customWidth="1"/>
    <col min="6" max="6" width="8.109375" customWidth="1"/>
    <col min="7" max="7" width="21" customWidth="1"/>
    <col min="8" max="8" width="17.88671875" customWidth="1"/>
    <col min="9" max="9" width="10.44140625" customWidth="1"/>
    <col min="10" max="10" width="23.109375" customWidth="1"/>
    <col min="11" max="11" width="12.44140625" customWidth="1"/>
    <col min="12" max="12" width="9.88671875" customWidth="1"/>
    <col min="14" max="14" width="8.109375" customWidth="1"/>
    <col min="15" max="15" width="22.5546875" customWidth="1"/>
    <col min="16" max="16" width="18.5546875" customWidth="1"/>
  </cols>
  <sheetData>
    <row r="2" spans="2:16" ht="15.6" x14ac:dyDescent="0.3">
      <c r="B2" s="1"/>
      <c r="C2" s="2" t="s">
        <v>0</v>
      </c>
      <c r="D2" s="2"/>
      <c r="E2" s="3"/>
      <c r="F2" s="3"/>
      <c r="G2" s="4"/>
    </row>
    <row r="3" spans="2:16" ht="16.2" thickBot="1" x14ac:dyDescent="0.35">
      <c r="B3" s="5"/>
      <c r="C3" s="6"/>
      <c r="D3" s="6"/>
      <c r="E3" s="6"/>
      <c r="F3" s="6"/>
      <c r="G3" s="7"/>
    </row>
    <row r="4" spans="2:16" ht="16.2" thickBot="1" x14ac:dyDescent="0.35">
      <c r="B4" s="5" t="s">
        <v>1</v>
      </c>
      <c r="C4" s="6"/>
      <c r="D4" s="6"/>
      <c r="E4" s="6"/>
      <c r="F4" s="8"/>
      <c r="G4" s="7"/>
      <c r="J4" s="9" t="s">
        <v>13</v>
      </c>
    </row>
    <row r="5" spans="2:16" ht="16.2" thickBot="1" x14ac:dyDescent="0.35">
      <c r="B5" s="5"/>
      <c r="C5" s="6"/>
      <c r="D5" s="6"/>
      <c r="E5" s="6"/>
      <c r="F5" s="10"/>
      <c r="G5" s="7"/>
    </row>
    <row r="6" spans="2:16" ht="16.2" thickBot="1" x14ac:dyDescent="0.35">
      <c r="B6" s="5" t="s">
        <v>2</v>
      </c>
      <c r="C6" s="6"/>
      <c r="D6" s="6"/>
      <c r="E6" s="6"/>
      <c r="F6" s="8"/>
      <c r="G6" s="7"/>
      <c r="J6" t="s">
        <v>3</v>
      </c>
      <c r="L6" s="11">
        <f>(F4+F6)/2-F8</f>
        <v>0</v>
      </c>
    </row>
    <row r="7" spans="2:16" ht="16.2" thickBot="1" x14ac:dyDescent="0.35">
      <c r="B7" s="5"/>
      <c r="C7" s="6"/>
      <c r="D7" s="6"/>
      <c r="E7" s="6"/>
      <c r="F7" s="10"/>
      <c r="G7" s="7"/>
    </row>
    <row r="8" spans="2:16" ht="16.2" thickBot="1" x14ac:dyDescent="0.35">
      <c r="B8" s="5" t="s">
        <v>4</v>
      </c>
      <c r="C8" s="6"/>
      <c r="D8" s="6"/>
      <c r="E8" s="6"/>
      <c r="F8" s="8"/>
      <c r="G8" s="7"/>
    </row>
    <row r="9" spans="2:16" ht="15.6" x14ac:dyDescent="0.3">
      <c r="B9" s="12"/>
      <c r="C9" s="13"/>
      <c r="D9" s="13"/>
      <c r="E9" s="13"/>
      <c r="F9" s="14"/>
      <c r="G9" s="15"/>
    </row>
    <row r="11" spans="2:16" ht="17.399999999999999" x14ac:dyDescent="0.3">
      <c r="B11" s="46" t="s">
        <v>174</v>
      </c>
      <c r="C11" s="47"/>
      <c r="D11" s="47"/>
      <c r="E11" s="47"/>
      <c r="F11" s="47"/>
      <c r="G11" s="47"/>
      <c r="H11" s="47"/>
      <c r="J11" s="31"/>
      <c r="K11" s="32"/>
      <c r="L11" s="32"/>
      <c r="M11" s="32"/>
      <c r="N11" s="32"/>
      <c r="O11" s="32"/>
      <c r="P11" s="32"/>
    </row>
    <row r="12" spans="2:16" ht="15" customHeight="1" x14ac:dyDescent="0.3">
      <c r="B12" s="48" t="s">
        <v>5</v>
      </c>
      <c r="C12" s="50" t="s">
        <v>6</v>
      </c>
      <c r="D12" s="50" t="s">
        <v>7</v>
      </c>
      <c r="E12" s="50" t="s">
        <v>8</v>
      </c>
      <c r="F12" s="52" t="s">
        <v>9</v>
      </c>
      <c r="G12" s="53" t="s">
        <v>10</v>
      </c>
      <c r="H12" s="55" t="s">
        <v>11</v>
      </c>
      <c r="J12" s="33"/>
      <c r="K12" s="29"/>
      <c r="L12" s="29"/>
      <c r="M12" s="29"/>
      <c r="N12" s="29"/>
      <c r="O12" s="30"/>
      <c r="P12" s="30"/>
    </row>
    <row r="13" spans="2:16" ht="33" customHeight="1" x14ac:dyDescent="0.3">
      <c r="B13" s="49"/>
      <c r="C13" s="51"/>
      <c r="D13" s="51"/>
      <c r="E13" s="51"/>
      <c r="F13" s="50"/>
      <c r="G13" s="54"/>
      <c r="H13" s="55"/>
      <c r="J13" s="33"/>
      <c r="K13" s="29"/>
      <c r="L13" s="29"/>
      <c r="M13" s="29"/>
      <c r="N13" s="29"/>
      <c r="O13" s="30"/>
      <c r="P13" s="30"/>
    </row>
    <row r="14" spans="2:16" ht="15.6" x14ac:dyDescent="0.3">
      <c r="B14" s="20" t="s">
        <v>64</v>
      </c>
      <c r="C14" s="56">
        <v>500</v>
      </c>
      <c r="D14" s="57">
        <v>50</v>
      </c>
      <c r="E14" s="37">
        <v>3</v>
      </c>
      <c r="F14" s="19">
        <v>133</v>
      </c>
      <c r="G14" s="38">
        <v>191.39999999999998</v>
      </c>
      <c r="H14" s="36">
        <f>G14*POWER((($F$4+$F$6)/2-$F$8)/70,1.25)</f>
        <v>0</v>
      </c>
      <c r="I14" s="22"/>
      <c r="J14" s="23"/>
      <c r="K14" s="34"/>
      <c r="L14" s="35"/>
      <c r="M14" s="24"/>
      <c r="N14" s="24"/>
      <c r="O14" s="25"/>
      <c r="P14" s="26"/>
    </row>
    <row r="15" spans="2:16" ht="15.6" x14ac:dyDescent="0.3">
      <c r="B15" s="20" t="s">
        <v>65</v>
      </c>
      <c r="C15" s="56"/>
      <c r="D15" s="57"/>
      <c r="E15" s="37">
        <v>4</v>
      </c>
      <c r="F15" s="19">
        <v>178</v>
      </c>
      <c r="G15" s="38">
        <v>255.2</v>
      </c>
      <c r="H15" s="36">
        <f t="shared" ref="H15:H51" si="0">G15*POWER((($F$4+$F$6)/2-$F$8)/70,1.25)</f>
        <v>0</v>
      </c>
      <c r="I15" s="22"/>
      <c r="J15" s="23"/>
      <c r="K15" s="34"/>
      <c r="L15" s="35"/>
      <c r="M15" s="24"/>
      <c r="N15" s="24"/>
      <c r="O15" s="25"/>
      <c r="P15" s="26"/>
    </row>
    <row r="16" spans="2:16" ht="15.6" x14ac:dyDescent="0.3">
      <c r="B16" s="20" t="s">
        <v>66</v>
      </c>
      <c r="C16" s="56"/>
      <c r="D16" s="57"/>
      <c r="E16" s="37">
        <v>5</v>
      </c>
      <c r="F16" s="19">
        <v>223</v>
      </c>
      <c r="G16" s="38">
        <v>319</v>
      </c>
      <c r="H16" s="36">
        <f t="shared" si="0"/>
        <v>0</v>
      </c>
      <c r="I16" s="22"/>
      <c r="J16" s="23"/>
      <c r="K16" s="34"/>
      <c r="L16" s="35"/>
      <c r="M16" s="24"/>
      <c r="N16" s="24"/>
      <c r="O16" s="25"/>
      <c r="P16" s="26"/>
    </row>
    <row r="17" spans="2:16" ht="15.6" x14ac:dyDescent="0.3">
      <c r="B17" s="20" t="s">
        <v>67</v>
      </c>
      <c r="C17" s="56"/>
      <c r="D17" s="57"/>
      <c r="E17" s="37">
        <v>6</v>
      </c>
      <c r="F17" s="19">
        <v>268</v>
      </c>
      <c r="G17" s="38">
        <v>382.79999999999995</v>
      </c>
      <c r="H17" s="36">
        <f t="shared" si="0"/>
        <v>0</v>
      </c>
      <c r="I17" s="22"/>
      <c r="J17" s="23"/>
      <c r="K17" s="34"/>
      <c r="L17" s="35"/>
      <c r="M17" s="24"/>
      <c r="N17" s="24"/>
      <c r="O17" s="25"/>
      <c r="P17" s="26"/>
    </row>
    <row r="18" spans="2:16" ht="15.6" x14ac:dyDescent="0.3">
      <c r="B18" s="20" t="s">
        <v>68</v>
      </c>
      <c r="C18" s="56"/>
      <c r="D18" s="57"/>
      <c r="E18" s="37">
        <v>7</v>
      </c>
      <c r="F18" s="16">
        <v>313</v>
      </c>
      <c r="G18" s="39">
        <v>446.59999999999997</v>
      </c>
      <c r="H18" s="36">
        <f t="shared" si="0"/>
        <v>0</v>
      </c>
      <c r="J18" s="23"/>
      <c r="K18" s="34"/>
      <c r="L18" s="35"/>
      <c r="M18" s="24"/>
      <c r="N18" s="27"/>
      <c r="O18" s="28"/>
      <c r="P18" s="26"/>
    </row>
    <row r="19" spans="2:16" ht="15.6" x14ac:dyDescent="0.3">
      <c r="B19" s="20" t="s">
        <v>69</v>
      </c>
      <c r="C19" s="56"/>
      <c r="D19" s="57"/>
      <c r="E19" s="37">
        <v>8</v>
      </c>
      <c r="F19" s="16">
        <v>358</v>
      </c>
      <c r="G19" s="39">
        <v>510.4</v>
      </c>
      <c r="H19" s="36">
        <f t="shared" si="0"/>
        <v>0</v>
      </c>
      <c r="J19" s="23"/>
      <c r="K19" s="34"/>
      <c r="L19" s="35"/>
      <c r="M19" s="24"/>
      <c r="N19" s="27"/>
      <c r="O19" s="28"/>
      <c r="P19" s="26"/>
    </row>
    <row r="20" spans="2:16" ht="15.6" x14ac:dyDescent="0.3">
      <c r="B20" s="20" t="s">
        <v>70</v>
      </c>
      <c r="C20" s="56"/>
      <c r="D20" s="57"/>
      <c r="E20" s="37">
        <v>9</v>
      </c>
      <c r="F20" s="16">
        <v>403</v>
      </c>
      <c r="G20" s="39">
        <v>574.19999999999993</v>
      </c>
      <c r="H20" s="36">
        <f t="shared" si="0"/>
        <v>0</v>
      </c>
      <c r="J20" s="23"/>
      <c r="K20" s="34"/>
      <c r="L20" s="35"/>
      <c r="M20" s="24"/>
      <c r="N20" s="27"/>
      <c r="O20" s="28"/>
      <c r="P20" s="26"/>
    </row>
    <row r="21" spans="2:16" ht="15.6" x14ac:dyDescent="0.3">
      <c r="B21" s="20" t="s">
        <v>71</v>
      </c>
      <c r="C21" s="56"/>
      <c r="D21" s="57"/>
      <c r="E21" s="37">
        <v>10</v>
      </c>
      <c r="F21" s="16">
        <v>448</v>
      </c>
      <c r="G21" s="39">
        <v>638</v>
      </c>
      <c r="H21" s="36">
        <f t="shared" si="0"/>
        <v>0</v>
      </c>
      <c r="J21" s="23"/>
      <c r="K21" s="34"/>
      <c r="L21" s="35"/>
      <c r="M21" s="24"/>
      <c r="N21" s="27"/>
      <c r="O21" s="28"/>
      <c r="P21" s="26"/>
    </row>
    <row r="22" spans="2:16" ht="15.6" x14ac:dyDescent="0.3">
      <c r="B22" s="20" t="s">
        <v>72</v>
      </c>
      <c r="C22" s="56"/>
      <c r="D22" s="57"/>
      <c r="E22" s="37">
        <v>11</v>
      </c>
      <c r="F22" s="16">
        <v>493</v>
      </c>
      <c r="G22" s="39">
        <v>701.8</v>
      </c>
      <c r="H22" s="36">
        <f t="shared" si="0"/>
        <v>0</v>
      </c>
      <c r="I22" s="18"/>
      <c r="J22" s="23"/>
      <c r="K22" s="34"/>
      <c r="L22" s="35"/>
      <c r="M22" s="24"/>
      <c r="N22" s="27"/>
      <c r="O22" s="28"/>
      <c r="P22" s="26"/>
    </row>
    <row r="23" spans="2:16" ht="15.6" x14ac:dyDescent="0.3">
      <c r="B23" s="20" t="s">
        <v>73</v>
      </c>
      <c r="C23" s="56"/>
      <c r="D23" s="57"/>
      <c r="E23" s="37">
        <v>12</v>
      </c>
      <c r="F23" s="16">
        <v>538</v>
      </c>
      <c r="G23" s="39">
        <v>765.59999999999991</v>
      </c>
      <c r="H23" s="36">
        <f t="shared" si="0"/>
        <v>0</v>
      </c>
      <c r="J23" s="23"/>
      <c r="K23" s="34"/>
      <c r="L23" s="35"/>
      <c r="M23" s="24"/>
      <c r="N23" s="27"/>
      <c r="O23" s="28"/>
      <c r="P23" s="26"/>
    </row>
    <row r="24" spans="2:16" ht="15.6" x14ac:dyDescent="0.3">
      <c r="B24" s="20" t="s">
        <v>74</v>
      </c>
      <c r="C24" s="56"/>
      <c r="D24" s="57"/>
      <c r="E24" s="37">
        <v>13</v>
      </c>
      <c r="F24" s="16">
        <v>583</v>
      </c>
      <c r="G24" s="39">
        <v>829.4</v>
      </c>
      <c r="H24" s="36">
        <f t="shared" si="0"/>
        <v>0</v>
      </c>
      <c r="J24" s="23"/>
      <c r="K24" s="34"/>
      <c r="L24" s="35"/>
      <c r="M24" s="24"/>
      <c r="N24" s="27"/>
      <c r="O24" s="28"/>
      <c r="P24" s="26"/>
    </row>
    <row r="25" spans="2:16" ht="15.6" x14ac:dyDescent="0.3">
      <c r="B25" s="20" t="s">
        <v>75</v>
      </c>
      <c r="C25" s="56"/>
      <c r="D25" s="57"/>
      <c r="E25" s="37">
        <v>14</v>
      </c>
      <c r="F25" s="16">
        <v>628</v>
      </c>
      <c r="G25" s="39">
        <v>893.19999999999993</v>
      </c>
      <c r="H25" s="36">
        <f t="shared" si="0"/>
        <v>0</v>
      </c>
      <c r="J25" s="23"/>
      <c r="K25" s="34"/>
      <c r="L25" s="35"/>
      <c r="M25" s="24"/>
      <c r="N25" s="27"/>
      <c r="O25" s="28"/>
      <c r="P25" s="26"/>
    </row>
    <row r="26" spans="2:16" ht="15.6" x14ac:dyDescent="0.3">
      <c r="B26" s="20" t="s">
        <v>76</v>
      </c>
      <c r="C26" s="56"/>
      <c r="D26" s="57"/>
      <c r="E26" s="37">
        <v>15</v>
      </c>
      <c r="F26" s="16">
        <v>673</v>
      </c>
      <c r="G26" s="39">
        <v>957</v>
      </c>
      <c r="H26" s="36">
        <f t="shared" si="0"/>
        <v>0</v>
      </c>
      <c r="J26" s="23"/>
      <c r="K26" s="34"/>
      <c r="L26" s="35"/>
      <c r="M26" s="24"/>
      <c r="N26" s="27"/>
      <c r="O26" s="28"/>
      <c r="P26" s="26"/>
    </row>
    <row r="27" spans="2:16" ht="15.6" x14ac:dyDescent="0.3">
      <c r="B27" s="20" t="s">
        <v>77</v>
      </c>
      <c r="C27" s="56"/>
      <c r="D27" s="57"/>
      <c r="E27" s="37">
        <v>16</v>
      </c>
      <c r="F27" s="16">
        <v>718</v>
      </c>
      <c r="G27" s="39">
        <v>1020.8</v>
      </c>
      <c r="H27" s="36">
        <f t="shared" si="0"/>
        <v>0</v>
      </c>
      <c r="J27" s="23"/>
      <c r="K27" s="34"/>
      <c r="L27" s="35"/>
      <c r="M27" s="24"/>
      <c r="N27" s="27"/>
      <c r="O27" s="28"/>
      <c r="P27" s="26"/>
    </row>
    <row r="28" spans="2:16" ht="15.6" x14ac:dyDescent="0.3">
      <c r="B28" s="20" t="s">
        <v>78</v>
      </c>
      <c r="C28" s="56"/>
      <c r="D28" s="57"/>
      <c r="E28" s="37">
        <v>17</v>
      </c>
      <c r="F28" s="16">
        <v>763</v>
      </c>
      <c r="G28" s="39">
        <v>1084.5999999999999</v>
      </c>
      <c r="H28" s="36">
        <f t="shared" si="0"/>
        <v>0</v>
      </c>
      <c r="J28" s="23"/>
      <c r="K28" s="34"/>
      <c r="L28" s="35"/>
      <c r="M28" s="24"/>
      <c r="N28" s="27"/>
      <c r="O28" s="28"/>
      <c r="P28" s="26"/>
    </row>
    <row r="29" spans="2:16" ht="15.6" x14ac:dyDescent="0.3">
      <c r="B29" s="20" t="s">
        <v>79</v>
      </c>
      <c r="C29" s="56"/>
      <c r="D29" s="57"/>
      <c r="E29" s="37">
        <v>18</v>
      </c>
      <c r="F29" s="16">
        <v>808</v>
      </c>
      <c r="G29" s="39">
        <v>1148.3999999999999</v>
      </c>
      <c r="H29" s="36">
        <f t="shared" si="0"/>
        <v>0</v>
      </c>
      <c r="J29" s="23"/>
      <c r="K29" s="34"/>
      <c r="L29" s="35"/>
      <c r="M29" s="24"/>
      <c r="N29" s="27"/>
      <c r="O29" s="28"/>
      <c r="P29" s="26"/>
    </row>
    <row r="30" spans="2:16" ht="15.6" x14ac:dyDescent="0.3">
      <c r="B30" s="20" t="s">
        <v>80</v>
      </c>
      <c r="C30" s="56"/>
      <c r="D30" s="57"/>
      <c r="E30" s="37">
        <v>19</v>
      </c>
      <c r="F30" s="16">
        <v>853</v>
      </c>
      <c r="G30" s="39">
        <v>1212.2</v>
      </c>
      <c r="H30" s="36">
        <f t="shared" si="0"/>
        <v>0</v>
      </c>
      <c r="J30" s="23"/>
      <c r="K30" s="34"/>
      <c r="L30" s="35"/>
      <c r="M30" s="24"/>
      <c r="N30" s="27"/>
      <c r="O30" s="28"/>
      <c r="P30" s="26"/>
    </row>
    <row r="31" spans="2:16" ht="15.6" x14ac:dyDescent="0.3">
      <c r="B31" s="20" t="s">
        <v>81</v>
      </c>
      <c r="C31" s="56"/>
      <c r="D31" s="57"/>
      <c r="E31" s="37">
        <v>20</v>
      </c>
      <c r="F31" s="16">
        <v>898</v>
      </c>
      <c r="G31" s="39">
        <v>1276</v>
      </c>
      <c r="H31" s="36">
        <f t="shared" si="0"/>
        <v>0</v>
      </c>
      <c r="J31" s="23"/>
      <c r="K31" s="34"/>
      <c r="L31" s="35"/>
      <c r="M31" s="24"/>
      <c r="N31" s="27"/>
      <c r="O31" s="28"/>
      <c r="P31" s="26"/>
    </row>
    <row r="32" spans="2:16" ht="15.6" x14ac:dyDescent="0.3">
      <c r="B32" s="20" t="s">
        <v>82</v>
      </c>
      <c r="C32" s="56"/>
      <c r="D32" s="57"/>
      <c r="E32" s="37">
        <v>21</v>
      </c>
      <c r="F32" s="16">
        <v>943</v>
      </c>
      <c r="G32" s="39">
        <v>1339.8</v>
      </c>
      <c r="H32" s="36">
        <f t="shared" si="0"/>
        <v>0</v>
      </c>
      <c r="J32" s="23"/>
      <c r="K32" s="34"/>
      <c r="L32" s="35"/>
      <c r="M32" s="24"/>
      <c r="N32" s="27"/>
      <c r="O32" s="28"/>
      <c r="P32" s="26"/>
    </row>
    <row r="33" spans="2:16" ht="15.6" x14ac:dyDescent="0.3">
      <c r="B33" s="20" t="s">
        <v>83</v>
      </c>
      <c r="C33" s="56"/>
      <c r="D33" s="57"/>
      <c r="E33" s="37">
        <v>22</v>
      </c>
      <c r="F33" s="16">
        <v>988</v>
      </c>
      <c r="G33" s="39">
        <v>1403.6</v>
      </c>
      <c r="H33" s="36">
        <f t="shared" si="0"/>
        <v>0</v>
      </c>
      <c r="J33" s="23"/>
      <c r="K33" s="34"/>
      <c r="L33" s="35"/>
      <c r="M33" s="24"/>
      <c r="N33" s="27"/>
      <c r="O33" s="28"/>
      <c r="P33" s="26"/>
    </row>
    <row r="34" spans="2:16" ht="15.6" x14ac:dyDescent="0.3">
      <c r="B34" s="20" t="s">
        <v>84</v>
      </c>
      <c r="C34" s="56"/>
      <c r="D34" s="57"/>
      <c r="E34" s="37">
        <v>23</v>
      </c>
      <c r="F34" s="16">
        <v>1033</v>
      </c>
      <c r="G34" s="39">
        <v>1467.3999999999999</v>
      </c>
      <c r="H34" s="36">
        <f t="shared" si="0"/>
        <v>0</v>
      </c>
      <c r="J34" s="23"/>
      <c r="K34" s="34"/>
      <c r="L34" s="35"/>
      <c r="M34" s="24"/>
      <c r="N34" s="27"/>
      <c r="O34" s="28"/>
      <c r="P34" s="26"/>
    </row>
    <row r="35" spans="2:16" ht="15.6" x14ac:dyDescent="0.3">
      <c r="B35" s="20" t="s">
        <v>85</v>
      </c>
      <c r="C35" s="56"/>
      <c r="D35" s="57"/>
      <c r="E35" s="37">
        <v>24</v>
      </c>
      <c r="F35" s="16">
        <v>1078</v>
      </c>
      <c r="G35" s="39">
        <v>1531.1999999999998</v>
      </c>
      <c r="H35" s="36">
        <f t="shared" si="0"/>
        <v>0</v>
      </c>
      <c r="J35" s="23"/>
      <c r="K35" s="34"/>
      <c r="L35" s="35"/>
      <c r="M35" s="24"/>
      <c r="N35" s="27"/>
      <c r="O35" s="28"/>
      <c r="P35" s="26"/>
    </row>
    <row r="36" spans="2:16" ht="15.6" x14ac:dyDescent="0.3">
      <c r="B36" s="20" t="s">
        <v>86</v>
      </c>
      <c r="C36" s="56"/>
      <c r="D36" s="57"/>
      <c r="E36" s="37">
        <v>25</v>
      </c>
      <c r="F36" s="16">
        <v>1123</v>
      </c>
      <c r="G36" s="39">
        <v>1595</v>
      </c>
      <c r="H36" s="36">
        <f t="shared" si="0"/>
        <v>0</v>
      </c>
      <c r="J36" s="23"/>
      <c r="K36" s="34"/>
      <c r="L36" s="35"/>
      <c r="M36" s="24"/>
      <c r="N36" s="27"/>
      <c r="O36" s="28"/>
      <c r="P36" s="26"/>
    </row>
    <row r="37" spans="2:16" ht="15.6" x14ac:dyDescent="0.3">
      <c r="B37" s="20" t="s">
        <v>87</v>
      </c>
      <c r="C37" s="56"/>
      <c r="D37" s="57"/>
      <c r="E37" s="37">
        <v>26</v>
      </c>
      <c r="F37" s="16">
        <v>1168</v>
      </c>
      <c r="G37" s="39">
        <v>1658.8</v>
      </c>
      <c r="H37" s="36">
        <f t="shared" si="0"/>
        <v>0</v>
      </c>
      <c r="J37" s="23"/>
      <c r="K37" s="34"/>
      <c r="L37" s="35"/>
      <c r="M37" s="24"/>
      <c r="N37" s="27"/>
      <c r="O37" s="28"/>
      <c r="P37" s="26"/>
    </row>
    <row r="38" spans="2:16" ht="15.6" x14ac:dyDescent="0.3">
      <c r="B38" s="20" t="s">
        <v>88</v>
      </c>
      <c r="C38" s="56"/>
      <c r="D38" s="57"/>
      <c r="E38" s="37">
        <v>27</v>
      </c>
      <c r="F38" s="16">
        <v>1213</v>
      </c>
      <c r="G38" s="39">
        <v>1722.6</v>
      </c>
      <c r="H38" s="36">
        <f t="shared" si="0"/>
        <v>0</v>
      </c>
      <c r="J38" s="23"/>
      <c r="K38" s="34"/>
      <c r="L38" s="35"/>
      <c r="M38" s="24"/>
      <c r="N38" s="27"/>
      <c r="O38" s="28"/>
      <c r="P38" s="26"/>
    </row>
    <row r="39" spans="2:16" ht="15.6" x14ac:dyDescent="0.3">
      <c r="B39" s="20" t="s">
        <v>89</v>
      </c>
      <c r="C39" s="56"/>
      <c r="D39" s="57"/>
      <c r="E39" s="37">
        <v>28</v>
      </c>
      <c r="F39" s="16">
        <v>1258</v>
      </c>
      <c r="G39" s="39">
        <v>1786.3999999999999</v>
      </c>
      <c r="H39" s="36">
        <f t="shared" si="0"/>
        <v>0</v>
      </c>
      <c r="J39" s="23"/>
      <c r="K39" s="34"/>
      <c r="L39" s="35"/>
      <c r="M39" s="24"/>
      <c r="N39" s="27"/>
      <c r="O39" s="28"/>
      <c r="P39" s="26"/>
    </row>
    <row r="40" spans="2:16" ht="15.6" x14ac:dyDescent="0.3">
      <c r="B40" s="20" t="s">
        <v>90</v>
      </c>
      <c r="C40" s="56"/>
      <c r="D40" s="57"/>
      <c r="E40" s="37">
        <v>29</v>
      </c>
      <c r="F40" s="16">
        <v>1303</v>
      </c>
      <c r="G40" s="39">
        <v>1850.1999999999998</v>
      </c>
      <c r="H40" s="36">
        <f t="shared" si="0"/>
        <v>0</v>
      </c>
      <c r="J40" s="23"/>
      <c r="K40" s="34"/>
      <c r="L40" s="35"/>
      <c r="M40" s="24"/>
      <c r="N40" s="27"/>
      <c r="O40" s="28"/>
      <c r="P40" s="26"/>
    </row>
    <row r="41" spans="2:16" ht="15.6" x14ac:dyDescent="0.3">
      <c r="B41" s="20" t="s">
        <v>91</v>
      </c>
      <c r="C41" s="56"/>
      <c r="D41" s="57"/>
      <c r="E41" s="37">
        <v>30</v>
      </c>
      <c r="F41" s="16">
        <v>1348</v>
      </c>
      <c r="G41" s="39">
        <v>1914</v>
      </c>
      <c r="H41" s="36">
        <f t="shared" si="0"/>
        <v>0</v>
      </c>
      <c r="J41" s="23"/>
      <c r="K41" s="34"/>
      <c r="L41" s="35"/>
      <c r="M41" s="24"/>
      <c r="N41" s="27"/>
      <c r="O41" s="28"/>
      <c r="P41" s="26"/>
    </row>
    <row r="42" spans="2:16" ht="15.6" x14ac:dyDescent="0.3">
      <c r="B42" s="20" t="s">
        <v>92</v>
      </c>
      <c r="C42" s="56"/>
      <c r="D42" s="57"/>
      <c r="E42" s="37">
        <v>31</v>
      </c>
      <c r="F42" s="16">
        <v>1393</v>
      </c>
      <c r="G42" s="39">
        <v>1977.8</v>
      </c>
      <c r="H42" s="36">
        <f t="shared" si="0"/>
        <v>0</v>
      </c>
      <c r="J42" s="23"/>
      <c r="K42" s="34"/>
      <c r="L42" s="35"/>
      <c r="M42" s="24"/>
      <c r="N42" s="27"/>
      <c r="O42" s="28"/>
      <c r="P42" s="26"/>
    </row>
    <row r="43" spans="2:16" ht="15.6" x14ac:dyDescent="0.3">
      <c r="B43" s="20" t="s">
        <v>93</v>
      </c>
      <c r="C43" s="56"/>
      <c r="D43" s="57"/>
      <c r="E43" s="37">
        <v>32</v>
      </c>
      <c r="F43" s="16">
        <v>1438</v>
      </c>
      <c r="G43" s="39">
        <v>2041.6</v>
      </c>
      <c r="H43" s="36">
        <f t="shared" si="0"/>
        <v>0</v>
      </c>
      <c r="J43" s="23"/>
      <c r="K43" s="34"/>
      <c r="L43" s="35"/>
      <c r="M43" s="24"/>
      <c r="N43" s="27"/>
      <c r="O43" s="28"/>
      <c r="P43" s="26"/>
    </row>
    <row r="44" spans="2:16" ht="15.6" x14ac:dyDescent="0.3">
      <c r="B44" s="20" t="s">
        <v>94</v>
      </c>
      <c r="C44" s="56"/>
      <c r="D44" s="57"/>
      <c r="E44" s="37">
        <v>33</v>
      </c>
      <c r="F44" s="16">
        <v>1483</v>
      </c>
      <c r="G44" s="39">
        <v>2105.4</v>
      </c>
      <c r="H44" s="36">
        <f t="shared" si="0"/>
        <v>0</v>
      </c>
      <c r="J44" s="23"/>
      <c r="K44" s="34"/>
      <c r="L44" s="35"/>
      <c r="M44" s="24"/>
      <c r="N44" s="27"/>
      <c r="O44" s="28"/>
      <c r="P44" s="26"/>
    </row>
    <row r="45" spans="2:16" ht="15.6" x14ac:dyDescent="0.3">
      <c r="B45" s="20" t="s">
        <v>95</v>
      </c>
      <c r="C45" s="56"/>
      <c r="D45" s="57"/>
      <c r="E45" s="37">
        <v>34</v>
      </c>
      <c r="F45" s="16">
        <v>1528</v>
      </c>
      <c r="G45" s="39">
        <v>2169.1999999999998</v>
      </c>
      <c r="H45" s="36">
        <f t="shared" si="0"/>
        <v>0</v>
      </c>
      <c r="J45" s="23"/>
      <c r="K45" s="34"/>
      <c r="L45" s="35"/>
      <c r="M45" s="24"/>
      <c r="N45" s="27"/>
      <c r="O45" s="28"/>
      <c r="P45" s="26"/>
    </row>
    <row r="46" spans="2:16" ht="15.6" x14ac:dyDescent="0.3">
      <c r="B46" s="20" t="s">
        <v>96</v>
      </c>
      <c r="C46" s="56"/>
      <c r="D46" s="57"/>
      <c r="E46" s="37">
        <v>35</v>
      </c>
      <c r="F46" s="16">
        <v>1573</v>
      </c>
      <c r="G46" s="39">
        <v>2233</v>
      </c>
      <c r="H46" s="36">
        <f t="shared" si="0"/>
        <v>0</v>
      </c>
      <c r="J46" s="23"/>
      <c r="K46" s="34"/>
      <c r="L46" s="35"/>
      <c r="M46" s="24"/>
      <c r="N46" s="27"/>
      <c r="O46" s="28"/>
      <c r="P46" s="26"/>
    </row>
    <row r="47" spans="2:16" ht="15.6" x14ac:dyDescent="0.3">
      <c r="B47" s="20" t="s">
        <v>97</v>
      </c>
      <c r="C47" s="56"/>
      <c r="D47" s="57"/>
      <c r="E47" s="37">
        <v>36</v>
      </c>
      <c r="F47" s="16">
        <v>1618</v>
      </c>
      <c r="G47" s="39">
        <v>2296.7999999999997</v>
      </c>
      <c r="H47" s="36">
        <f t="shared" si="0"/>
        <v>0</v>
      </c>
      <c r="J47" s="23"/>
      <c r="K47" s="34"/>
      <c r="L47" s="35"/>
      <c r="M47" s="24"/>
      <c r="N47" s="27"/>
      <c r="O47" s="28"/>
      <c r="P47" s="26"/>
    </row>
    <row r="48" spans="2:16" ht="15.6" x14ac:dyDescent="0.3">
      <c r="B48" s="20" t="s">
        <v>98</v>
      </c>
      <c r="C48" s="56"/>
      <c r="D48" s="57"/>
      <c r="E48" s="37">
        <v>37</v>
      </c>
      <c r="F48" s="16">
        <v>1663</v>
      </c>
      <c r="G48" s="39">
        <v>2360.6</v>
      </c>
      <c r="H48" s="36">
        <f t="shared" si="0"/>
        <v>0</v>
      </c>
      <c r="J48" s="23"/>
      <c r="K48" s="34"/>
      <c r="L48" s="35"/>
      <c r="M48" s="24"/>
      <c r="N48" s="27"/>
      <c r="O48" s="28"/>
      <c r="P48" s="26"/>
    </row>
    <row r="49" spans="2:16" ht="15.6" x14ac:dyDescent="0.3">
      <c r="B49" s="20" t="s">
        <v>99</v>
      </c>
      <c r="C49" s="56"/>
      <c r="D49" s="57"/>
      <c r="E49" s="37">
        <v>38</v>
      </c>
      <c r="F49" s="16">
        <v>1708</v>
      </c>
      <c r="G49" s="39">
        <v>2424.4</v>
      </c>
      <c r="H49" s="36">
        <f t="shared" si="0"/>
        <v>0</v>
      </c>
      <c r="J49" s="23"/>
      <c r="K49" s="34"/>
      <c r="L49" s="35"/>
      <c r="M49" s="24"/>
      <c r="N49" s="27"/>
      <c r="O49" s="28"/>
      <c r="P49" s="26"/>
    </row>
    <row r="50" spans="2:16" ht="15.6" x14ac:dyDescent="0.3">
      <c r="B50" s="20" t="s">
        <v>100</v>
      </c>
      <c r="C50" s="56"/>
      <c r="D50" s="57"/>
      <c r="E50" s="37">
        <v>39</v>
      </c>
      <c r="F50" s="16">
        <v>1753</v>
      </c>
      <c r="G50" s="17">
        <v>2488.1999999999998</v>
      </c>
      <c r="H50" s="36">
        <f t="shared" si="0"/>
        <v>0</v>
      </c>
    </row>
    <row r="51" spans="2:16" ht="15.6" x14ac:dyDescent="0.3">
      <c r="B51" s="20" t="s">
        <v>101</v>
      </c>
      <c r="C51" s="56"/>
      <c r="D51" s="57"/>
      <c r="E51" s="37">
        <v>40</v>
      </c>
      <c r="F51" s="16">
        <v>1798</v>
      </c>
      <c r="G51" s="17">
        <v>2552</v>
      </c>
      <c r="H51" s="36">
        <f t="shared" si="0"/>
        <v>0</v>
      </c>
    </row>
  </sheetData>
  <mergeCells count="10">
    <mergeCell ref="C14:C51"/>
    <mergeCell ref="D14:D51"/>
    <mergeCell ref="B11:H11"/>
    <mergeCell ref="B12:B13"/>
    <mergeCell ref="C12:C13"/>
    <mergeCell ref="D12:D13"/>
    <mergeCell ref="E12:E13"/>
    <mergeCell ref="F12:F13"/>
    <mergeCell ref="G12:G13"/>
    <mergeCell ref="H12:H13"/>
  </mergeCells>
  <phoneticPr fontId="10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AD52F-8EF3-4A8A-87F7-1388D7B6D944}">
  <dimension ref="B2:P24"/>
  <sheetViews>
    <sheetView workbookViewId="0"/>
  </sheetViews>
  <sheetFormatPr defaultRowHeight="14.4" x14ac:dyDescent="0.3"/>
  <cols>
    <col min="1" max="1" width="5.109375" customWidth="1"/>
    <col min="2" max="2" width="27.77734375" customWidth="1"/>
    <col min="3" max="3" width="12.33203125" customWidth="1"/>
    <col min="4" max="4" width="9.88671875" customWidth="1"/>
    <col min="6" max="6" width="8.109375" customWidth="1"/>
    <col min="7" max="7" width="21" customWidth="1"/>
    <col min="8" max="8" width="17.88671875" customWidth="1"/>
    <col min="9" max="9" width="10.44140625" customWidth="1"/>
    <col min="10" max="10" width="23.109375" customWidth="1"/>
    <col min="11" max="11" width="12.44140625" customWidth="1"/>
    <col min="12" max="12" width="9.88671875" customWidth="1"/>
    <col min="14" max="14" width="8.109375" customWidth="1"/>
    <col min="15" max="15" width="22.5546875" customWidth="1"/>
    <col min="16" max="16" width="18.5546875" customWidth="1"/>
  </cols>
  <sheetData>
    <row r="2" spans="2:16" ht="15.6" x14ac:dyDescent="0.3">
      <c r="B2" s="1"/>
      <c r="C2" s="2" t="s">
        <v>0</v>
      </c>
      <c r="D2" s="2"/>
      <c r="E2" s="3"/>
      <c r="F2" s="3"/>
      <c r="G2" s="4"/>
    </row>
    <row r="3" spans="2:16" ht="16.2" thickBot="1" x14ac:dyDescent="0.35">
      <c r="B3" s="5"/>
      <c r="C3" s="6"/>
      <c r="D3" s="6"/>
      <c r="E3" s="6"/>
      <c r="F3" s="6"/>
      <c r="G3" s="7"/>
    </row>
    <row r="4" spans="2:16" ht="16.2" thickBot="1" x14ac:dyDescent="0.35">
      <c r="B4" s="5" t="s">
        <v>1</v>
      </c>
      <c r="C4" s="6"/>
      <c r="D4" s="6"/>
      <c r="E4" s="6"/>
      <c r="F4" s="8"/>
      <c r="G4" s="7"/>
      <c r="J4" s="9" t="s">
        <v>12</v>
      </c>
    </row>
    <row r="5" spans="2:16" ht="16.2" thickBot="1" x14ac:dyDescent="0.35">
      <c r="B5" s="5"/>
      <c r="C5" s="6"/>
      <c r="D5" s="6"/>
      <c r="E5" s="6"/>
      <c r="F5" s="10"/>
      <c r="G5" s="7"/>
    </row>
    <row r="6" spans="2:16" ht="16.2" thickBot="1" x14ac:dyDescent="0.35">
      <c r="B6" s="5" t="s">
        <v>2</v>
      </c>
      <c r="C6" s="6"/>
      <c r="D6" s="6"/>
      <c r="E6" s="6"/>
      <c r="F6" s="8"/>
      <c r="G6" s="7"/>
      <c r="J6" t="s">
        <v>3</v>
      </c>
      <c r="L6" s="11">
        <f>(F4+F6)/2-F8</f>
        <v>0</v>
      </c>
    </row>
    <row r="7" spans="2:16" ht="16.2" thickBot="1" x14ac:dyDescent="0.35">
      <c r="B7" s="5"/>
      <c r="C7" s="6"/>
      <c r="D7" s="6"/>
      <c r="E7" s="6"/>
      <c r="F7" s="10"/>
      <c r="G7" s="7"/>
    </row>
    <row r="8" spans="2:16" ht="16.2" thickBot="1" x14ac:dyDescent="0.35">
      <c r="B8" s="5" t="s">
        <v>4</v>
      </c>
      <c r="C8" s="6"/>
      <c r="D8" s="6"/>
      <c r="E8" s="6"/>
      <c r="F8" s="8"/>
      <c r="G8" s="7"/>
    </row>
    <row r="9" spans="2:16" ht="15.6" x14ac:dyDescent="0.3">
      <c r="B9" s="12"/>
      <c r="C9" s="13"/>
      <c r="D9" s="13"/>
      <c r="E9" s="13"/>
      <c r="F9" s="14"/>
      <c r="G9" s="15"/>
    </row>
    <row r="11" spans="2:16" ht="17.399999999999999" x14ac:dyDescent="0.3">
      <c r="B11" s="46" t="s">
        <v>102</v>
      </c>
      <c r="C11" s="47"/>
      <c r="D11" s="47"/>
      <c r="E11" s="47"/>
      <c r="F11" s="47"/>
      <c r="G11" s="47"/>
      <c r="H11" s="47"/>
      <c r="J11" s="31"/>
      <c r="K11" s="32"/>
      <c r="L11" s="32"/>
      <c r="M11" s="32"/>
      <c r="N11" s="32"/>
      <c r="O11" s="32"/>
      <c r="P11" s="32"/>
    </row>
    <row r="12" spans="2:16" ht="15" customHeight="1" x14ac:dyDescent="0.3">
      <c r="B12" s="48" t="s">
        <v>5</v>
      </c>
      <c r="C12" s="50" t="s">
        <v>6</v>
      </c>
      <c r="D12" s="50" t="s">
        <v>7</v>
      </c>
      <c r="E12" s="50" t="s">
        <v>8</v>
      </c>
      <c r="F12" s="52" t="s">
        <v>9</v>
      </c>
      <c r="G12" s="53" t="s">
        <v>10</v>
      </c>
      <c r="H12" s="55" t="s">
        <v>11</v>
      </c>
      <c r="J12" s="33"/>
      <c r="K12" s="29"/>
      <c r="L12" s="29"/>
      <c r="M12" s="29"/>
      <c r="N12" s="29"/>
      <c r="O12" s="30"/>
      <c r="P12" s="30"/>
    </row>
    <row r="13" spans="2:16" ht="33" customHeight="1" x14ac:dyDescent="0.3">
      <c r="B13" s="49"/>
      <c r="C13" s="51"/>
      <c r="D13" s="51"/>
      <c r="E13" s="51"/>
      <c r="F13" s="50"/>
      <c r="G13" s="54"/>
      <c r="H13" s="55"/>
      <c r="J13" s="33"/>
      <c r="K13" s="29"/>
      <c r="L13" s="29"/>
      <c r="M13" s="29"/>
      <c r="N13" s="29"/>
      <c r="O13" s="30"/>
      <c r="P13" s="30"/>
    </row>
    <row r="14" spans="2:16" ht="15.6" x14ac:dyDescent="0.3">
      <c r="B14" s="20" t="s">
        <v>103</v>
      </c>
      <c r="C14" s="40">
        <v>750</v>
      </c>
      <c r="D14" s="40">
        <v>50</v>
      </c>
      <c r="E14" s="19">
        <v>3</v>
      </c>
      <c r="F14" s="19">
        <v>133</v>
      </c>
      <c r="G14" s="21">
        <v>273</v>
      </c>
      <c r="H14" s="36">
        <f>G14*POWER((($F$4+$F$6)/2-$F$8)/70,1.25)</f>
        <v>0</v>
      </c>
      <c r="I14" s="22"/>
      <c r="J14" s="23"/>
      <c r="K14" s="34"/>
      <c r="L14" s="35"/>
      <c r="M14" s="24"/>
      <c r="N14" s="24"/>
      <c r="O14" s="25"/>
      <c r="P14" s="26"/>
    </row>
    <row r="15" spans="2:16" ht="15.6" x14ac:dyDescent="0.3">
      <c r="B15" s="20" t="s">
        <v>104</v>
      </c>
      <c r="C15" s="41"/>
      <c r="D15" s="41"/>
      <c r="E15" s="19">
        <v>4</v>
      </c>
      <c r="F15" s="19">
        <v>178</v>
      </c>
      <c r="G15" s="21">
        <v>364</v>
      </c>
      <c r="H15" s="36">
        <f t="shared" ref="H15:H24" si="0">G15*POWER((($F$4+$F$6)/2-$F$8)/70,1.25)</f>
        <v>0</v>
      </c>
      <c r="I15" s="22"/>
      <c r="J15" s="23"/>
      <c r="K15" s="34"/>
      <c r="L15" s="35"/>
      <c r="M15" s="24"/>
      <c r="N15" s="24"/>
      <c r="O15" s="25"/>
      <c r="P15" s="26"/>
    </row>
    <row r="16" spans="2:16" ht="15.6" x14ac:dyDescent="0.3">
      <c r="B16" s="20" t="s">
        <v>105</v>
      </c>
      <c r="C16" s="41"/>
      <c r="D16" s="41"/>
      <c r="E16" s="19">
        <v>5</v>
      </c>
      <c r="F16" s="19">
        <v>223</v>
      </c>
      <c r="G16" s="21">
        <v>455</v>
      </c>
      <c r="H16" s="36">
        <f t="shared" si="0"/>
        <v>0</v>
      </c>
      <c r="I16" s="22"/>
      <c r="J16" s="23"/>
      <c r="K16" s="34"/>
      <c r="L16" s="35"/>
      <c r="M16" s="24"/>
      <c r="N16" s="24"/>
      <c r="O16" s="25"/>
      <c r="P16" s="26"/>
    </row>
    <row r="17" spans="2:16" ht="15.6" x14ac:dyDescent="0.3">
      <c r="B17" s="20" t="s">
        <v>106</v>
      </c>
      <c r="C17" s="41"/>
      <c r="D17" s="41"/>
      <c r="E17" s="19">
        <v>6</v>
      </c>
      <c r="F17" s="19">
        <v>268</v>
      </c>
      <c r="G17" s="21">
        <v>546</v>
      </c>
      <c r="H17" s="36">
        <f t="shared" si="0"/>
        <v>0</v>
      </c>
      <c r="I17" s="22"/>
      <c r="J17" s="23"/>
      <c r="K17" s="34"/>
      <c r="L17" s="35"/>
      <c r="M17" s="24"/>
      <c r="N17" s="24"/>
      <c r="O17" s="25"/>
      <c r="P17" s="26"/>
    </row>
    <row r="18" spans="2:16" ht="15.6" x14ac:dyDescent="0.3">
      <c r="B18" s="20" t="s">
        <v>107</v>
      </c>
      <c r="C18" s="41"/>
      <c r="D18" s="41"/>
      <c r="E18" s="19">
        <v>7</v>
      </c>
      <c r="F18" s="16">
        <v>313</v>
      </c>
      <c r="G18" s="17">
        <v>637</v>
      </c>
      <c r="H18" s="36">
        <f t="shared" si="0"/>
        <v>0</v>
      </c>
      <c r="J18" s="23"/>
      <c r="K18" s="34"/>
      <c r="L18" s="35"/>
      <c r="M18" s="24"/>
      <c r="N18" s="27"/>
      <c r="O18" s="28"/>
      <c r="P18" s="26"/>
    </row>
    <row r="19" spans="2:16" ht="15.6" x14ac:dyDescent="0.3">
      <c r="B19" s="20" t="s">
        <v>108</v>
      </c>
      <c r="C19" s="41"/>
      <c r="D19" s="41"/>
      <c r="E19" s="19">
        <v>8</v>
      </c>
      <c r="F19" s="16">
        <v>358</v>
      </c>
      <c r="G19" s="17">
        <v>728</v>
      </c>
      <c r="H19" s="36">
        <f t="shared" si="0"/>
        <v>0</v>
      </c>
      <c r="J19" s="23"/>
      <c r="K19" s="34"/>
      <c r="L19" s="35"/>
      <c r="M19" s="24"/>
      <c r="N19" s="27"/>
      <c r="O19" s="28"/>
      <c r="P19" s="26"/>
    </row>
    <row r="20" spans="2:16" ht="15.6" x14ac:dyDescent="0.3">
      <c r="B20" s="20" t="s">
        <v>109</v>
      </c>
      <c r="C20" s="41"/>
      <c r="D20" s="41"/>
      <c r="E20" s="19">
        <v>9</v>
      </c>
      <c r="F20" s="16">
        <v>403</v>
      </c>
      <c r="G20" s="17">
        <v>819</v>
      </c>
      <c r="H20" s="36">
        <f t="shared" si="0"/>
        <v>0</v>
      </c>
      <c r="J20" s="23"/>
      <c r="K20" s="34"/>
      <c r="L20" s="35"/>
      <c r="M20" s="24"/>
      <c r="N20" s="27"/>
      <c r="O20" s="28"/>
      <c r="P20" s="26"/>
    </row>
    <row r="21" spans="2:16" ht="15.6" x14ac:dyDescent="0.3">
      <c r="B21" s="20" t="s">
        <v>110</v>
      </c>
      <c r="C21" s="41"/>
      <c r="D21" s="41"/>
      <c r="E21" s="19">
        <v>10</v>
      </c>
      <c r="F21" s="16">
        <v>448</v>
      </c>
      <c r="G21" s="17">
        <v>910</v>
      </c>
      <c r="H21" s="36">
        <f t="shared" si="0"/>
        <v>0</v>
      </c>
      <c r="J21" s="23"/>
      <c r="K21" s="34"/>
      <c r="L21" s="35"/>
      <c r="M21" s="24"/>
      <c r="N21" s="27"/>
      <c r="O21" s="28"/>
      <c r="P21" s="26"/>
    </row>
    <row r="22" spans="2:16" ht="15.6" x14ac:dyDescent="0.3">
      <c r="B22" s="20" t="s">
        <v>111</v>
      </c>
      <c r="C22" s="41"/>
      <c r="D22" s="41"/>
      <c r="E22" s="19">
        <v>11</v>
      </c>
      <c r="F22" s="16">
        <v>493</v>
      </c>
      <c r="G22" s="17">
        <v>1001</v>
      </c>
      <c r="H22" s="36">
        <f t="shared" si="0"/>
        <v>0</v>
      </c>
      <c r="I22" s="18"/>
      <c r="J22" s="23"/>
      <c r="K22" s="34"/>
      <c r="L22" s="35"/>
      <c r="M22" s="24"/>
      <c r="N22" s="27"/>
      <c r="O22" s="28"/>
      <c r="P22" s="26"/>
    </row>
    <row r="23" spans="2:16" ht="15.6" x14ac:dyDescent="0.3">
      <c r="B23" s="20" t="s">
        <v>112</v>
      </c>
      <c r="C23" s="41"/>
      <c r="D23" s="41"/>
      <c r="E23" s="19">
        <v>12</v>
      </c>
      <c r="F23" s="16">
        <v>538</v>
      </c>
      <c r="G23" s="17">
        <v>1092</v>
      </c>
      <c r="H23" s="36">
        <f t="shared" si="0"/>
        <v>0</v>
      </c>
      <c r="J23" s="23"/>
      <c r="K23" s="34"/>
      <c r="L23" s="35"/>
      <c r="M23" s="24"/>
      <c r="N23" s="27"/>
      <c r="O23" s="28"/>
      <c r="P23" s="26"/>
    </row>
    <row r="24" spans="2:16" ht="15.6" x14ac:dyDescent="0.3">
      <c r="B24" s="20" t="s">
        <v>113</v>
      </c>
      <c r="C24" s="42"/>
      <c r="D24" s="42"/>
      <c r="E24" s="19">
        <v>13</v>
      </c>
      <c r="F24" s="16">
        <v>583</v>
      </c>
      <c r="G24" s="17">
        <v>1183</v>
      </c>
      <c r="H24" s="36">
        <f t="shared" si="0"/>
        <v>0</v>
      </c>
      <c r="J24" s="23"/>
      <c r="K24" s="34"/>
      <c r="L24" s="35"/>
      <c r="M24" s="24"/>
      <c r="N24" s="27"/>
      <c r="O24" s="28"/>
      <c r="P24" s="26"/>
    </row>
  </sheetData>
  <mergeCells count="10">
    <mergeCell ref="C14:C24"/>
    <mergeCell ref="D14:D24"/>
    <mergeCell ref="B11:H11"/>
    <mergeCell ref="B12:B13"/>
    <mergeCell ref="C12:C13"/>
    <mergeCell ref="D12:D13"/>
    <mergeCell ref="E12:E13"/>
    <mergeCell ref="F12:F13"/>
    <mergeCell ref="G12:G13"/>
    <mergeCell ref="H12:H13"/>
  </mergeCells>
  <phoneticPr fontId="10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8D13E-FE93-4B67-AD56-D12555701EEE}">
  <dimension ref="B2:P24"/>
  <sheetViews>
    <sheetView workbookViewId="0"/>
  </sheetViews>
  <sheetFormatPr defaultRowHeight="14.4" x14ac:dyDescent="0.3"/>
  <cols>
    <col min="1" max="1" width="5.109375" customWidth="1"/>
    <col min="2" max="2" width="29.44140625" customWidth="1"/>
    <col min="3" max="3" width="12.33203125" customWidth="1"/>
    <col min="4" max="4" width="9.88671875" customWidth="1"/>
    <col min="6" max="6" width="8.109375" customWidth="1"/>
    <col min="7" max="7" width="19.6640625" customWidth="1"/>
    <col min="8" max="8" width="17.88671875" customWidth="1"/>
    <col min="9" max="9" width="10.44140625" customWidth="1"/>
    <col min="10" max="10" width="23.88671875" customWidth="1"/>
    <col min="11" max="11" width="12.44140625" customWidth="1"/>
    <col min="12" max="12" width="9.88671875" customWidth="1"/>
    <col min="14" max="14" width="8.109375" customWidth="1"/>
    <col min="15" max="15" width="22.5546875" customWidth="1"/>
    <col min="16" max="16" width="18.5546875" customWidth="1"/>
  </cols>
  <sheetData>
    <row r="2" spans="2:16" ht="15.6" x14ac:dyDescent="0.3">
      <c r="B2" s="1"/>
      <c r="C2" s="2" t="s">
        <v>0</v>
      </c>
      <c r="D2" s="2"/>
      <c r="E2" s="3"/>
      <c r="F2" s="3"/>
      <c r="G2" s="4"/>
    </row>
    <row r="3" spans="2:16" ht="16.2" thickBot="1" x14ac:dyDescent="0.35">
      <c r="B3" s="5"/>
      <c r="C3" s="6"/>
      <c r="D3" s="6"/>
      <c r="E3" s="6"/>
      <c r="F3" s="6"/>
      <c r="G3" s="7"/>
    </row>
    <row r="4" spans="2:16" ht="16.2" thickBot="1" x14ac:dyDescent="0.35">
      <c r="B4" s="5" t="s">
        <v>1</v>
      </c>
      <c r="C4" s="6"/>
      <c r="D4" s="6"/>
      <c r="E4" s="6"/>
      <c r="F4" s="8"/>
      <c r="G4" s="7"/>
      <c r="J4" s="9" t="s">
        <v>12</v>
      </c>
    </row>
    <row r="5" spans="2:16" ht="16.2" thickBot="1" x14ac:dyDescent="0.35">
      <c r="B5" s="5"/>
      <c r="C5" s="6"/>
      <c r="D5" s="6"/>
      <c r="E5" s="6"/>
      <c r="F5" s="10"/>
      <c r="G5" s="7"/>
    </row>
    <row r="6" spans="2:16" ht="16.2" thickBot="1" x14ac:dyDescent="0.35">
      <c r="B6" s="5" t="s">
        <v>2</v>
      </c>
      <c r="C6" s="6"/>
      <c r="D6" s="6"/>
      <c r="E6" s="6"/>
      <c r="F6" s="8"/>
      <c r="G6" s="7"/>
      <c r="J6" t="s">
        <v>3</v>
      </c>
      <c r="L6" s="11">
        <f>(F4+F6)/2-F8</f>
        <v>0</v>
      </c>
    </row>
    <row r="7" spans="2:16" ht="16.2" thickBot="1" x14ac:dyDescent="0.35">
      <c r="B7" s="5"/>
      <c r="C7" s="6"/>
      <c r="D7" s="6"/>
      <c r="E7" s="6"/>
      <c r="F7" s="10"/>
      <c r="G7" s="7"/>
    </row>
    <row r="8" spans="2:16" ht="16.2" thickBot="1" x14ac:dyDescent="0.35">
      <c r="B8" s="5" t="s">
        <v>4</v>
      </c>
      <c r="C8" s="6"/>
      <c r="D8" s="6"/>
      <c r="E8" s="6"/>
      <c r="F8" s="8"/>
      <c r="G8" s="7"/>
    </row>
    <row r="9" spans="2:16" ht="15.6" x14ac:dyDescent="0.3">
      <c r="B9" s="12"/>
      <c r="C9" s="13"/>
      <c r="D9" s="13"/>
      <c r="E9" s="13"/>
      <c r="F9" s="14"/>
      <c r="G9" s="15"/>
    </row>
    <row r="11" spans="2:16" ht="17.399999999999999" x14ac:dyDescent="0.3">
      <c r="B11" s="46" t="s">
        <v>114</v>
      </c>
      <c r="C11" s="47"/>
      <c r="D11" s="47"/>
      <c r="E11" s="47"/>
      <c r="F11" s="47"/>
      <c r="G11" s="47"/>
      <c r="H11" s="47"/>
      <c r="J11" s="31"/>
      <c r="K11" s="32"/>
      <c r="L11" s="32"/>
      <c r="M11" s="32"/>
      <c r="N11" s="32"/>
      <c r="O11" s="32"/>
      <c r="P11" s="32"/>
    </row>
    <row r="12" spans="2:16" ht="15" customHeight="1" x14ac:dyDescent="0.3">
      <c r="B12" s="48" t="s">
        <v>5</v>
      </c>
      <c r="C12" s="50" t="s">
        <v>6</v>
      </c>
      <c r="D12" s="50" t="s">
        <v>7</v>
      </c>
      <c r="E12" s="50" t="s">
        <v>8</v>
      </c>
      <c r="F12" s="52" t="s">
        <v>9</v>
      </c>
      <c r="G12" s="53" t="s">
        <v>10</v>
      </c>
      <c r="H12" s="55" t="s">
        <v>11</v>
      </c>
      <c r="J12" s="33"/>
      <c r="K12" s="29"/>
      <c r="L12" s="29"/>
      <c r="M12" s="29"/>
      <c r="N12" s="29"/>
      <c r="O12" s="30"/>
      <c r="P12" s="30"/>
    </row>
    <row r="13" spans="2:16" ht="36" customHeight="1" x14ac:dyDescent="0.3">
      <c r="B13" s="49"/>
      <c r="C13" s="51"/>
      <c r="D13" s="51"/>
      <c r="E13" s="51"/>
      <c r="F13" s="50"/>
      <c r="G13" s="54"/>
      <c r="H13" s="55"/>
      <c r="J13" s="33"/>
      <c r="K13" s="29"/>
      <c r="L13" s="29"/>
      <c r="M13" s="29"/>
      <c r="N13" s="29"/>
      <c r="O13" s="30"/>
      <c r="P13" s="30"/>
    </row>
    <row r="14" spans="2:16" ht="15.6" x14ac:dyDescent="0.3">
      <c r="B14" s="20" t="s">
        <v>115</v>
      </c>
      <c r="C14" s="40">
        <v>1000</v>
      </c>
      <c r="D14" s="43">
        <v>50</v>
      </c>
      <c r="E14" s="37">
        <v>3</v>
      </c>
      <c r="F14" s="19">
        <v>133</v>
      </c>
      <c r="G14" s="21">
        <v>353.4</v>
      </c>
      <c r="H14" s="36">
        <f>G14*POWER((($F$4+$F$6)/2-$F$8)/70,1.26)</f>
        <v>0</v>
      </c>
      <c r="I14" s="22"/>
      <c r="J14" s="23"/>
      <c r="K14" s="34"/>
      <c r="L14" s="35"/>
      <c r="M14" s="24"/>
      <c r="N14" s="24"/>
      <c r="O14" s="25"/>
      <c r="P14" s="26"/>
    </row>
    <row r="15" spans="2:16" ht="15.6" x14ac:dyDescent="0.3">
      <c r="B15" s="20" t="s">
        <v>116</v>
      </c>
      <c r="C15" s="41"/>
      <c r="D15" s="44"/>
      <c r="E15" s="37">
        <v>4</v>
      </c>
      <c r="F15" s="19">
        <v>178</v>
      </c>
      <c r="G15" s="21">
        <v>471.2</v>
      </c>
      <c r="H15" s="36">
        <f t="shared" ref="H15:H24" si="0">G15*POWER((($F$4+$F$6)/2-$F$8)/70,1.26)</f>
        <v>0</v>
      </c>
      <c r="I15" s="22"/>
      <c r="J15" s="23"/>
      <c r="K15" s="34"/>
      <c r="L15" s="35"/>
      <c r="M15" s="24"/>
      <c r="N15" s="24"/>
      <c r="O15" s="25"/>
      <c r="P15" s="26"/>
    </row>
    <row r="16" spans="2:16" ht="15.6" x14ac:dyDescent="0.3">
      <c r="B16" s="20" t="s">
        <v>117</v>
      </c>
      <c r="C16" s="41"/>
      <c r="D16" s="44"/>
      <c r="E16" s="37">
        <v>5</v>
      </c>
      <c r="F16" s="19">
        <v>223</v>
      </c>
      <c r="G16" s="21">
        <v>589</v>
      </c>
      <c r="H16" s="36">
        <f t="shared" si="0"/>
        <v>0</v>
      </c>
      <c r="I16" s="22"/>
      <c r="J16" s="23"/>
      <c r="K16" s="34"/>
      <c r="L16" s="35"/>
      <c r="M16" s="24"/>
      <c r="N16" s="24"/>
      <c r="O16" s="25"/>
      <c r="P16" s="26"/>
    </row>
    <row r="17" spans="2:16" ht="15.6" x14ac:dyDescent="0.3">
      <c r="B17" s="20" t="s">
        <v>118</v>
      </c>
      <c r="C17" s="41"/>
      <c r="D17" s="44"/>
      <c r="E17" s="37">
        <v>6</v>
      </c>
      <c r="F17" s="19">
        <v>268</v>
      </c>
      <c r="G17" s="21">
        <v>706.8</v>
      </c>
      <c r="H17" s="36">
        <f t="shared" si="0"/>
        <v>0</v>
      </c>
      <c r="I17" s="22"/>
      <c r="J17" s="23"/>
      <c r="K17" s="34"/>
      <c r="L17" s="35"/>
      <c r="M17" s="24"/>
      <c r="N17" s="24"/>
      <c r="O17" s="25"/>
      <c r="P17" s="26"/>
    </row>
    <row r="18" spans="2:16" ht="15.6" x14ac:dyDescent="0.3">
      <c r="B18" s="20" t="s">
        <v>119</v>
      </c>
      <c r="C18" s="41"/>
      <c r="D18" s="44"/>
      <c r="E18" s="37">
        <v>7</v>
      </c>
      <c r="F18" s="16">
        <v>313</v>
      </c>
      <c r="G18" s="17">
        <v>824.6</v>
      </c>
      <c r="H18" s="36">
        <f t="shared" si="0"/>
        <v>0</v>
      </c>
      <c r="J18" s="23"/>
      <c r="K18" s="34"/>
      <c r="L18" s="35"/>
      <c r="M18" s="24"/>
      <c r="N18" s="27"/>
      <c r="O18" s="28"/>
      <c r="P18" s="26"/>
    </row>
    <row r="19" spans="2:16" ht="15.6" x14ac:dyDescent="0.3">
      <c r="B19" s="20" t="s">
        <v>120</v>
      </c>
      <c r="C19" s="41"/>
      <c r="D19" s="44"/>
      <c r="E19" s="37">
        <v>8</v>
      </c>
      <c r="F19" s="16">
        <v>358</v>
      </c>
      <c r="G19" s="17">
        <v>942.4</v>
      </c>
      <c r="H19" s="36">
        <f t="shared" si="0"/>
        <v>0</v>
      </c>
      <c r="J19" s="23"/>
      <c r="K19" s="34"/>
      <c r="L19" s="35"/>
      <c r="M19" s="24"/>
      <c r="N19" s="27"/>
      <c r="O19" s="28"/>
      <c r="P19" s="26"/>
    </row>
    <row r="20" spans="2:16" ht="15.6" x14ac:dyDescent="0.3">
      <c r="B20" s="20" t="s">
        <v>121</v>
      </c>
      <c r="C20" s="41"/>
      <c r="D20" s="44"/>
      <c r="E20" s="37">
        <v>9</v>
      </c>
      <c r="F20" s="16">
        <v>403</v>
      </c>
      <c r="G20" s="17">
        <v>1060.2</v>
      </c>
      <c r="H20" s="36">
        <f t="shared" si="0"/>
        <v>0</v>
      </c>
      <c r="J20" s="23"/>
      <c r="K20" s="34"/>
      <c r="L20" s="35"/>
      <c r="M20" s="24"/>
      <c r="N20" s="27"/>
      <c r="O20" s="28"/>
      <c r="P20" s="26"/>
    </row>
    <row r="21" spans="2:16" ht="15.6" x14ac:dyDescent="0.3">
      <c r="B21" s="20" t="s">
        <v>122</v>
      </c>
      <c r="C21" s="41"/>
      <c r="D21" s="44"/>
      <c r="E21" s="37">
        <v>10</v>
      </c>
      <c r="F21" s="16">
        <v>448</v>
      </c>
      <c r="G21" s="17">
        <v>1178</v>
      </c>
      <c r="H21" s="36">
        <f t="shared" si="0"/>
        <v>0</v>
      </c>
      <c r="J21" s="23"/>
      <c r="K21" s="34"/>
      <c r="L21" s="35"/>
      <c r="M21" s="24"/>
      <c r="N21" s="27"/>
      <c r="O21" s="28"/>
      <c r="P21" s="26"/>
    </row>
    <row r="22" spans="2:16" ht="15.6" x14ac:dyDescent="0.3">
      <c r="B22" s="20" t="s">
        <v>123</v>
      </c>
      <c r="C22" s="41"/>
      <c r="D22" s="44"/>
      <c r="E22" s="37">
        <v>11</v>
      </c>
      <c r="F22" s="16">
        <v>493</v>
      </c>
      <c r="G22" s="17">
        <v>1295.8</v>
      </c>
      <c r="H22" s="36">
        <f t="shared" si="0"/>
        <v>0</v>
      </c>
      <c r="I22" s="18"/>
      <c r="J22" s="23"/>
      <c r="K22" s="34"/>
      <c r="L22" s="35"/>
      <c r="M22" s="24"/>
      <c r="N22" s="27"/>
      <c r="O22" s="28"/>
      <c r="P22" s="26"/>
    </row>
    <row r="23" spans="2:16" ht="15.6" x14ac:dyDescent="0.3">
      <c r="B23" s="20" t="s">
        <v>124</v>
      </c>
      <c r="C23" s="41"/>
      <c r="D23" s="44"/>
      <c r="E23" s="37">
        <v>12</v>
      </c>
      <c r="F23" s="16">
        <v>538</v>
      </c>
      <c r="G23" s="17">
        <v>1413.6</v>
      </c>
      <c r="H23" s="36">
        <f t="shared" si="0"/>
        <v>0</v>
      </c>
      <c r="J23" s="23"/>
      <c r="K23" s="34"/>
      <c r="L23" s="35"/>
      <c r="M23" s="24"/>
      <c r="N23" s="27"/>
      <c r="O23" s="28"/>
      <c r="P23" s="26"/>
    </row>
    <row r="24" spans="2:16" ht="15.6" x14ac:dyDescent="0.3">
      <c r="B24" s="20" t="s">
        <v>125</v>
      </c>
      <c r="C24" s="42"/>
      <c r="D24" s="45"/>
      <c r="E24" s="37">
        <v>13</v>
      </c>
      <c r="F24" s="16">
        <v>583</v>
      </c>
      <c r="G24" s="17">
        <v>1531.3999999999999</v>
      </c>
      <c r="H24" s="36">
        <f t="shared" si="0"/>
        <v>0</v>
      </c>
      <c r="J24" s="23"/>
      <c r="K24" s="34"/>
      <c r="L24" s="35"/>
      <c r="M24" s="24"/>
      <c r="N24" s="27"/>
      <c r="O24" s="28"/>
      <c r="P24" s="26"/>
    </row>
  </sheetData>
  <mergeCells count="10">
    <mergeCell ref="C14:C24"/>
    <mergeCell ref="D14:D24"/>
    <mergeCell ref="B11:H11"/>
    <mergeCell ref="B12:B13"/>
    <mergeCell ref="C12:C13"/>
    <mergeCell ref="D12:D13"/>
    <mergeCell ref="E12:E13"/>
    <mergeCell ref="F12:F13"/>
    <mergeCell ref="G12:G13"/>
    <mergeCell ref="H12:H13"/>
  </mergeCells>
  <phoneticPr fontId="10" type="noConversion"/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19CC5-45E7-4ABE-82BA-FED5F214181A}">
  <dimension ref="B2:P25"/>
  <sheetViews>
    <sheetView workbookViewId="0">
      <selection activeCell="A4" sqref="A4"/>
    </sheetView>
  </sheetViews>
  <sheetFormatPr defaultRowHeight="14.4" x14ac:dyDescent="0.3"/>
  <cols>
    <col min="1" max="1" width="5.109375" customWidth="1"/>
    <col min="2" max="2" width="28.44140625" customWidth="1"/>
    <col min="3" max="3" width="12.33203125" customWidth="1"/>
    <col min="4" max="4" width="9.88671875" customWidth="1"/>
    <col min="6" max="6" width="8.109375" customWidth="1"/>
    <col min="7" max="7" width="19.6640625" customWidth="1"/>
    <col min="8" max="8" width="17.88671875" customWidth="1"/>
    <col min="9" max="9" width="10.44140625" customWidth="1"/>
    <col min="10" max="10" width="23.88671875" customWidth="1"/>
    <col min="11" max="11" width="12.44140625" customWidth="1"/>
    <col min="12" max="12" width="9.88671875" customWidth="1"/>
    <col min="14" max="14" width="8.109375" customWidth="1"/>
    <col min="15" max="15" width="22.5546875" customWidth="1"/>
    <col min="16" max="16" width="18.5546875" customWidth="1"/>
  </cols>
  <sheetData>
    <row r="2" spans="2:16" ht="15.6" x14ac:dyDescent="0.3">
      <c r="B2" s="1"/>
      <c r="C2" s="2" t="s">
        <v>0</v>
      </c>
      <c r="D2" s="2"/>
      <c r="E2" s="3"/>
      <c r="F2" s="3"/>
      <c r="G2" s="4"/>
    </row>
    <row r="3" spans="2:16" ht="16.2" thickBot="1" x14ac:dyDescent="0.35">
      <c r="B3" s="5"/>
      <c r="C3" s="6"/>
      <c r="D3" s="6"/>
      <c r="E3" s="6"/>
      <c r="F3" s="6"/>
      <c r="G3" s="7"/>
    </row>
    <row r="4" spans="2:16" ht="16.2" thickBot="1" x14ac:dyDescent="0.35">
      <c r="B4" s="5" t="s">
        <v>1</v>
      </c>
      <c r="C4" s="6"/>
      <c r="D4" s="6"/>
      <c r="E4" s="6"/>
      <c r="F4" s="8"/>
      <c r="G4" s="7"/>
      <c r="J4" s="9" t="s">
        <v>12</v>
      </c>
    </row>
    <row r="5" spans="2:16" ht="16.2" thickBot="1" x14ac:dyDescent="0.35">
      <c r="B5" s="5"/>
      <c r="C5" s="6"/>
      <c r="D5" s="6"/>
      <c r="E5" s="6"/>
      <c r="F5" s="10"/>
      <c r="G5" s="7"/>
    </row>
    <row r="6" spans="2:16" ht="16.2" thickBot="1" x14ac:dyDescent="0.35">
      <c r="B6" s="5" t="s">
        <v>2</v>
      </c>
      <c r="C6" s="6"/>
      <c r="D6" s="6"/>
      <c r="E6" s="6"/>
      <c r="F6" s="8"/>
      <c r="G6" s="7"/>
      <c r="J6" t="s">
        <v>3</v>
      </c>
      <c r="L6" s="11">
        <f>(F4+F6)/2-F8</f>
        <v>0</v>
      </c>
    </row>
    <row r="7" spans="2:16" ht="16.2" thickBot="1" x14ac:dyDescent="0.35">
      <c r="B7" s="5"/>
      <c r="C7" s="6"/>
      <c r="D7" s="6"/>
      <c r="E7" s="6"/>
      <c r="F7" s="10"/>
      <c r="G7" s="7"/>
    </row>
    <row r="8" spans="2:16" ht="16.2" thickBot="1" x14ac:dyDescent="0.35">
      <c r="B8" s="5" t="s">
        <v>4</v>
      </c>
      <c r="C8" s="6"/>
      <c r="D8" s="6"/>
      <c r="E8" s="6"/>
      <c r="F8" s="8"/>
      <c r="G8" s="7"/>
    </row>
    <row r="9" spans="2:16" ht="15.6" x14ac:dyDescent="0.3">
      <c r="B9" s="12"/>
      <c r="C9" s="13"/>
      <c r="D9" s="13"/>
      <c r="E9" s="13"/>
      <c r="F9" s="14"/>
      <c r="G9" s="15"/>
    </row>
    <row r="11" spans="2:16" ht="17.399999999999999" x14ac:dyDescent="0.3">
      <c r="B11" s="46" t="s">
        <v>126</v>
      </c>
      <c r="C11" s="47"/>
      <c r="D11" s="47"/>
      <c r="E11" s="47"/>
      <c r="F11" s="47"/>
      <c r="G11" s="47"/>
      <c r="H11" s="47"/>
      <c r="J11" s="31"/>
      <c r="K11" s="32"/>
      <c r="L11" s="32"/>
      <c r="M11" s="32"/>
      <c r="N11" s="32"/>
      <c r="O11" s="32"/>
      <c r="P11" s="32"/>
    </row>
    <row r="12" spans="2:16" ht="15" customHeight="1" x14ac:dyDescent="0.3">
      <c r="B12" s="48" t="s">
        <v>5</v>
      </c>
      <c r="C12" s="50" t="s">
        <v>6</v>
      </c>
      <c r="D12" s="50" t="s">
        <v>7</v>
      </c>
      <c r="E12" s="50" t="s">
        <v>8</v>
      </c>
      <c r="F12" s="52" t="s">
        <v>9</v>
      </c>
      <c r="G12" s="53" t="s">
        <v>10</v>
      </c>
      <c r="H12" s="55" t="s">
        <v>11</v>
      </c>
      <c r="J12" s="33"/>
      <c r="K12" s="29"/>
      <c r="L12" s="29"/>
      <c r="M12" s="29"/>
      <c r="N12" s="29"/>
      <c r="O12" s="30"/>
      <c r="P12" s="30"/>
    </row>
    <row r="13" spans="2:16" ht="33" customHeight="1" x14ac:dyDescent="0.3">
      <c r="B13" s="49"/>
      <c r="C13" s="51"/>
      <c r="D13" s="51"/>
      <c r="E13" s="51"/>
      <c r="F13" s="50"/>
      <c r="G13" s="54"/>
      <c r="H13" s="55"/>
      <c r="J13" s="33"/>
      <c r="K13" s="29"/>
      <c r="L13" s="29"/>
      <c r="M13" s="29"/>
      <c r="N13" s="29"/>
      <c r="O13" s="30"/>
      <c r="P13" s="30"/>
    </row>
    <row r="14" spans="2:16" ht="15.6" x14ac:dyDescent="0.3">
      <c r="B14" s="20" t="s">
        <v>127</v>
      </c>
      <c r="C14" s="40">
        <v>1250</v>
      </c>
      <c r="D14" s="43">
        <v>50</v>
      </c>
      <c r="E14" s="37">
        <v>3</v>
      </c>
      <c r="F14" s="19">
        <v>133</v>
      </c>
      <c r="G14" s="21">
        <v>439.20000000000005</v>
      </c>
      <c r="H14" s="36">
        <f>G14*POWER((($F$4+$F$6)/2-$F$8)/70,1.26)</f>
        <v>0</v>
      </c>
      <c r="I14" s="22"/>
      <c r="J14" s="23"/>
      <c r="K14" s="34"/>
      <c r="L14" s="35"/>
      <c r="M14" s="24"/>
      <c r="N14" s="24"/>
      <c r="O14" s="25"/>
      <c r="P14" s="26"/>
    </row>
    <row r="15" spans="2:16" ht="15.6" x14ac:dyDescent="0.3">
      <c r="B15" s="20" t="s">
        <v>128</v>
      </c>
      <c r="C15" s="41"/>
      <c r="D15" s="44"/>
      <c r="E15" s="37">
        <v>4</v>
      </c>
      <c r="F15" s="19">
        <v>178</v>
      </c>
      <c r="G15" s="21">
        <v>585.6</v>
      </c>
      <c r="H15" s="36">
        <f t="shared" ref="H15:H24" si="0">G15*POWER((($F$4+$F$6)/2-$F$8)/70,1.26)</f>
        <v>0</v>
      </c>
      <c r="I15" s="22"/>
      <c r="J15" s="23"/>
      <c r="K15" s="34"/>
      <c r="L15" s="35"/>
      <c r="M15" s="24"/>
      <c r="N15" s="24"/>
      <c r="O15" s="25"/>
      <c r="P15" s="26"/>
    </row>
    <row r="16" spans="2:16" ht="15.6" x14ac:dyDescent="0.3">
      <c r="B16" s="20" t="s">
        <v>129</v>
      </c>
      <c r="C16" s="41"/>
      <c r="D16" s="44"/>
      <c r="E16" s="37">
        <v>5</v>
      </c>
      <c r="F16" s="19">
        <v>223</v>
      </c>
      <c r="G16" s="21">
        <v>732</v>
      </c>
      <c r="H16" s="36">
        <f t="shared" si="0"/>
        <v>0</v>
      </c>
      <c r="I16" s="22"/>
      <c r="J16" s="23"/>
      <c r="K16" s="34"/>
      <c r="L16" s="35"/>
      <c r="M16" s="24"/>
      <c r="N16" s="24"/>
      <c r="O16" s="25"/>
      <c r="P16" s="26"/>
    </row>
    <row r="17" spans="2:16" ht="15.6" x14ac:dyDescent="0.3">
      <c r="B17" s="20" t="s">
        <v>130</v>
      </c>
      <c r="C17" s="41"/>
      <c r="D17" s="44"/>
      <c r="E17" s="37">
        <v>6</v>
      </c>
      <c r="F17" s="19">
        <v>268</v>
      </c>
      <c r="G17" s="21">
        <v>878.40000000000009</v>
      </c>
      <c r="H17" s="36">
        <f t="shared" si="0"/>
        <v>0</v>
      </c>
      <c r="I17" s="22"/>
      <c r="J17" s="23"/>
      <c r="K17" s="34"/>
      <c r="L17" s="35"/>
      <c r="M17" s="24"/>
      <c r="N17" s="24"/>
      <c r="O17" s="25"/>
      <c r="P17" s="26"/>
    </row>
    <row r="18" spans="2:16" ht="15.6" x14ac:dyDescent="0.3">
      <c r="B18" s="20" t="s">
        <v>131</v>
      </c>
      <c r="C18" s="41"/>
      <c r="D18" s="44"/>
      <c r="E18" s="37">
        <v>7</v>
      </c>
      <c r="F18" s="16">
        <v>313</v>
      </c>
      <c r="G18" s="17">
        <v>1024.8</v>
      </c>
      <c r="H18" s="36">
        <f t="shared" si="0"/>
        <v>0</v>
      </c>
      <c r="J18" s="23"/>
      <c r="K18" s="34"/>
      <c r="L18" s="35"/>
      <c r="M18" s="24"/>
      <c r="N18" s="27"/>
      <c r="O18" s="28"/>
      <c r="P18" s="26"/>
    </row>
    <row r="19" spans="2:16" ht="15.6" x14ac:dyDescent="0.3">
      <c r="B19" s="20" t="s">
        <v>132</v>
      </c>
      <c r="C19" s="41"/>
      <c r="D19" s="44"/>
      <c r="E19" s="37">
        <v>8</v>
      </c>
      <c r="F19" s="16">
        <v>358</v>
      </c>
      <c r="G19" s="17">
        <v>1171.2</v>
      </c>
      <c r="H19" s="36">
        <f t="shared" si="0"/>
        <v>0</v>
      </c>
      <c r="J19" s="23"/>
      <c r="K19" s="34"/>
      <c r="L19" s="35"/>
      <c r="M19" s="24"/>
      <c r="N19" s="27"/>
      <c r="O19" s="28"/>
      <c r="P19" s="26"/>
    </row>
    <row r="20" spans="2:16" ht="15.6" x14ac:dyDescent="0.3">
      <c r="B20" s="20" t="s">
        <v>133</v>
      </c>
      <c r="C20" s="41"/>
      <c r="D20" s="44"/>
      <c r="E20" s="37">
        <v>9</v>
      </c>
      <c r="F20" s="16">
        <v>403</v>
      </c>
      <c r="G20" s="17">
        <v>1317.6000000000001</v>
      </c>
      <c r="H20" s="36">
        <f t="shared" si="0"/>
        <v>0</v>
      </c>
      <c r="J20" s="23"/>
      <c r="K20" s="34"/>
      <c r="L20" s="35"/>
      <c r="M20" s="24"/>
      <c r="N20" s="27"/>
      <c r="O20" s="28"/>
      <c r="P20" s="26"/>
    </row>
    <row r="21" spans="2:16" ht="15.6" x14ac:dyDescent="0.3">
      <c r="B21" s="20" t="s">
        <v>134</v>
      </c>
      <c r="C21" s="41"/>
      <c r="D21" s="44"/>
      <c r="E21" s="37">
        <v>10</v>
      </c>
      <c r="F21" s="16">
        <v>448</v>
      </c>
      <c r="G21" s="17">
        <v>1464</v>
      </c>
      <c r="H21" s="36">
        <f t="shared" si="0"/>
        <v>0</v>
      </c>
      <c r="J21" s="23"/>
      <c r="K21" s="34"/>
      <c r="L21" s="35"/>
      <c r="M21" s="24"/>
      <c r="N21" s="27"/>
      <c r="O21" s="28"/>
      <c r="P21" s="26"/>
    </row>
    <row r="22" spans="2:16" ht="15.6" x14ac:dyDescent="0.3">
      <c r="B22" s="20" t="s">
        <v>135</v>
      </c>
      <c r="C22" s="41"/>
      <c r="D22" s="44"/>
      <c r="E22" s="37">
        <v>11</v>
      </c>
      <c r="F22" s="16">
        <v>493</v>
      </c>
      <c r="G22" s="17">
        <v>1610.4</v>
      </c>
      <c r="H22" s="36">
        <f t="shared" si="0"/>
        <v>0</v>
      </c>
      <c r="I22" s="18"/>
      <c r="J22" s="23"/>
      <c r="K22" s="34"/>
      <c r="L22" s="35"/>
      <c r="M22" s="24"/>
      <c r="N22" s="27"/>
      <c r="O22" s="28"/>
      <c r="P22" s="26"/>
    </row>
    <row r="23" spans="2:16" ht="15.6" x14ac:dyDescent="0.3">
      <c r="B23" s="20" t="s">
        <v>136</v>
      </c>
      <c r="C23" s="41"/>
      <c r="D23" s="44"/>
      <c r="E23" s="37">
        <v>12</v>
      </c>
      <c r="F23" s="16">
        <v>538</v>
      </c>
      <c r="G23" s="17">
        <v>1756.8000000000002</v>
      </c>
      <c r="H23" s="36">
        <f t="shared" si="0"/>
        <v>0</v>
      </c>
      <c r="J23" s="23"/>
      <c r="K23" s="34"/>
      <c r="L23" s="35"/>
      <c r="M23" s="24"/>
      <c r="N23" s="27"/>
      <c r="O23" s="28"/>
      <c r="P23" s="26"/>
    </row>
    <row r="24" spans="2:16" ht="15.6" x14ac:dyDescent="0.3">
      <c r="B24" s="20" t="s">
        <v>137</v>
      </c>
      <c r="C24" s="42"/>
      <c r="D24" s="45"/>
      <c r="E24" s="37">
        <v>13</v>
      </c>
      <c r="F24" s="16">
        <v>583</v>
      </c>
      <c r="G24" s="17">
        <v>1903.2</v>
      </c>
      <c r="H24" s="36">
        <f t="shared" si="0"/>
        <v>0</v>
      </c>
      <c r="J24" s="23"/>
      <c r="K24" s="34"/>
      <c r="L24" s="35"/>
      <c r="M24" s="24"/>
      <c r="N24" s="27"/>
      <c r="O24" s="28"/>
      <c r="P24" s="26"/>
    </row>
    <row r="25" spans="2:16" x14ac:dyDescent="0.3">
      <c r="F25" s="27"/>
      <c r="G25" s="27"/>
    </row>
  </sheetData>
  <mergeCells count="10">
    <mergeCell ref="C14:C24"/>
    <mergeCell ref="D14:D24"/>
    <mergeCell ref="B11:H11"/>
    <mergeCell ref="B12:B13"/>
    <mergeCell ref="C12:C13"/>
    <mergeCell ref="D12:D13"/>
    <mergeCell ref="E12:E13"/>
    <mergeCell ref="F12:F13"/>
    <mergeCell ref="G12:G13"/>
    <mergeCell ref="H12:H13"/>
  </mergeCells>
  <phoneticPr fontId="10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65889-8B1B-401D-B3D1-E2417960D193}">
  <dimension ref="B2:P24"/>
  <sheetViews>
    <sheetView workbookViewId="0"/>
  </sheetViews>
  <sheetFormatPr defaultRowHeight="14.4" x14ac:dyDescent="0.3"/>
  <cols>
    <col min="1" max="1" width="5.109375" customWidth="1"/>
    <col min="2" max="2" width="28.6640625" customWidth="1"/>
    <col min="3" max="3" width="12.33203125" customWidth="1"/>
    <col min="4" max="4" width="9.88671875" customWidth="1"/>
    <col min="6" max="6" width="8.109375" customWidth="1"/>
    <col min="7" max="7" width="19.6640625" customWidth="1"/>
    <col min="8" max="8" width="17.88671875" customWidth="1"/>
    <col min="9" max="9" width="10.44140625" customWidth="1"/>
    <col min="10" max="10" width="23.88671875" customWidth="1"/>
    <col min="11" max="11" width="12.44140625" customWidth="1"/>
    <col min="12" max="12" width="9.88671875" customWidth="1"/>
    <col min="14" max="14" width="8.109375" customWidth="1"/>
    <col min="15" max="15" width="22.5546875" customWidth="1"/>
    <col min="16" max="16" width="18.5546875" customWidth="1"/>
  </cols>
  <sheetData>
    <row r="2" spans="2:16" ht="15.6" x14ac:dyDescent="0.3">
      <c r="B2" s="1"/>
      <c r="C2" s="2" t="s">
        <v>0</v>
      </c>
      <c r="D2" s="2"/>
      <c r="E2" s="3"/>
      <c r="F2" s="3"/>
      <c r="G2" s="4"/>
    </row>
    <row r="3" spans="2:16" ht="16.2" thickBot="1" x14ac:dyDescent="0.35">
      <c r="B3" s="5"/>
      <c r="C3" s="6"/>
      <c r="D3" s="6"/>
      <c r="E3" s="6"/>
      <c r="F3" s="6"/>
      <c r="G3" s="7"/>
    </row>
    <row r="4" spans="2:16" ht="16.2" thickBot="1" x14ac:dyDescent="0.35">
      <c r="B4" s="5" t="s">
        <v>1</v>
      </c>
      <c r="C4" s="6"/>
      <c r="D4" s="6"/>
      <c r="E4" s="6"/>
      <c r="F4" s="8"/>
      <c r="G4" s="7"/>
      <c r="J4" s="9" t="s">
        <v>12</v>
      </c>
    </row>
    <row r="5" spans="2:16" ht="16.2" thickBot="1" x14ac:dyDescent="0.35">
      <c r="B5" s="5"/>
      <c r="C5" s="6"/>
      <c r="D5" s="6"/>
      <c r="E5" s="6"/>
      <c r="F5" s="10"/>
      <c r="G5" s="7"/>
    </row>
    <row r="6" spans="2:16" ht="16.2" thickBot="1" x14ac:dyDescent="0.35">
      <c r="B6" s="5" t="s">
        <v>2</v>
      </c>
      <c r="C6" s="6"/>
      <c r="D6" s="6"/>
      <c r="E6" s="6"/>
      <c r="F6" s="8"/>
      <c r="G6" s="7"/>
      <c r="J6" t="s">
        <v>3</v>
      </c>
      <c r="L6" s="11">
        <f>(F4+F6)/2-F8</f>
        <v>0</v>
      </c>
    </row>
    <row r="7" spans="2:16" ht="16.2" thickBot="1" x14ac:dyDescent="0.35">
      <c r="B7" s="5"/>
      <c r="C7" s="6"/>
      <c r="D7" s="6"/>
      <c r="E7" s="6"/>
      <c r="F7" s="10"/>
      <c r="G7" s="7"/>
    </row>
    <row r="8" spans="2:16" ht="16.2" thickBot="1" x14ac:dyDescent="0.35">
      <c r="B8" s="5" t="s">
        <v>4</v>
      </c>
      <c r="C8" s="6"/>
      <c r="D8" s="6"/>
      <c r="E8" s="6"/>
      <c r="F8" s="8"/>
      <c r="G8" s="7"/>
    </row>
    <row r="9" spans="2:16" ht="15.6" x14ac:dyDescent="0.3">
      <c r="B9" s="12"/>
      <c r="C9" s="13"/>
      <c r="D9" s="13"/>
      <c r="E9" s="13"/>
      <c r="F9" s="14"/>
      <c r="G9" s="15"/>
    </row>
    <row r="11" spans="2:16" ht="17.399999999999999" x14ac:dyDescent="0.3">
      <c r="B11" s="46" t="s">
        <v>138</v>
      </c>
      <c r="C11" s="47"/>
      <c r="D11" s="47"/>
      <c r="E11" s="47"/>
      <c r="F11" s="47"/>
      <c r="G11" s="47"/>
      <c r="H11" s="47"/>
      <c r="J11" s="31"/>
      <c r="K11" s="32"/>
      <c r="L11" s="32"/>
      <c r="M11" s="32"/>
      <c r="N11" s="32"/>
      <c r="O11" s="32"/>
      <c r="P11" s="32"/>
    </row>
    <row r="12" spans="2:16" ht="15" customHeight="1" x14ac:dyDescent="0.3">
      <c r="B12" s="48" t="s">
        <v>5</v>
      </c>
      <c r="C12" s="50" t="s">
        <v>6</v>
      </c>
      <c r="D12" s="50" t="s">
        <v>7</v>
      </c>
      <c r="E12" s="50" t="s">
        <v>8</v>
      </c>
      <c r="F12" s="52" t="s">
        <v>9</v>
      </c>
      <c r="G12" s="53" t="s">
        <v>10</v>
      </c>
      <c r="H12" s="55" t="s">
        <v>11</v>
      </c>
      <c r="J12" s="33"/>
      <c r="K12" s="29"/>
      <c r="L12" s="29"/>
      <c r="M12" s="29"/>
      <c r="N12" s="29"/>
      <c r="O12" s="30"/>
      <c r="P12" s="30"/>
    </row>
    <row r="13" spans="2:16" ht="38.25" customHeight="1" x14ac:dyDescent="0.3">
      <c r="B13" s="49"/>
      <c r="C13" s="51"/>
      <c r="D13" s="51"/>
      <c r="E13" s="51"/>
      <c r="F13" s="50"/>
      <c r="G13" s="54"/>
      <c r="H13" s="55"/>
      <c r="J13" s="33"/>
      <c r="K13" s="29"/>
      <c r="L13" s="29"/>
      <c r="M13" s="29"/>
      <c r="N13" s="29"/>
      <c r="O13" s="30"/>
      <c r="P13" s="30"/>
    </row>
    <row r="14" spans="2:16" ht="15.6" x14ac:dyDescent="0.3">
      <c r="B14" s="20" t="s">
        <v>139</v>
      </c>
      <c r="C14" s="40">
        <v>1500</v>
      </c>
      <c r="D14" s="43">
        <v>50</v>
      </c>
      <c r="E14" s="19">
        <v>3</v>
      </c>
      <c r="F14" s="19">
        <v>133</v>
      </c>
      <c r="G14" s="21">
        <v>510.59999999999997</v>
      </c>
      <c r="H14" s="36">
        <f>G14*POWER((($F$4+$F$6)/2-$F$8)/70,1.26)</f>
        <v>0</v>
      </c>
      <c r="I14" s="22"/>
      <c r="J14" s="23"/>
      <c r="K14" s="34"/>
      <c r="L14" s="35"/>
      <c r="M14" s="24"/>
      <c r="N14" s="24"/>
      <c r="O14" s="25"/>
      <c r="P14" s="26"/>
    </row>
    <row r="15" spans="2:16" ht="15.6" x14ac:dyDescent="0.3">
      <c r="B15" s="20" t="s">
        <v>140</v>
      </c>
      <c r="C15" s="41"/>
      <c r="D15" s="44"/>
      <c r="E15" s="19">
        <v>4</v>
      </c>
      <c r="F15" s="19">
        <v>178</v>
      </c>
      <c r="G15" s="21">
        <v>680.8</v>
      </c>
      <c r="H15" s="36">
        <f t="shared" ref="H15:H24" si="0">G15*POWER((($F$4+$F$6)/2-$F$8)/70,1.26)</f>
        <v>0</v>
      </c>
      <c r="I15" s="22"/>
      <c r="J15" s="23"/>
      <c r="K15" s="34"/>
      <c r="L15" s="35"/>
      <c r="M15" s="24"/>
      <c r="N15" s="24"/>
      <c r="O15" s="25"/>
      <c r="P15" s="26"/>
    </row>
    <row r="16" spans="2:16" ht="15.6" x14ac:dyDescent="0.3">
      <c r="B16" s="20" t="s">
        <v>141</v>
      </c>
      <c r="C16" s="41"/>
      <c r="D16" s="44"/>
      <c r="E16" s="19">
        <v>5</v>
      </c>
      <c r="F16" s="19">
        <v>223</v>
      </c>
      <c r="G16" s="21">
        <v>851</v>
      </c>
      <c r="H16" s="36">
        <f t="shared" si="0"/>
        <v>0</v>
      </c>
      <c r="I16" s="22"/>
      <c r="J16" s="23"/>
      <c r="K16" s="34"/>
      <c r="L16" s="35"/>
      <c r="M16" s="24"/>
      <c r="N16" s="24"/>
      <c r="O16" s="25"/>
      <c r="P16" s="26"/>
    </row>
    <row r="17" spans="2:16" ht="15.6" x14ac:dyDescent="0.3">
      <c r="B17" s="20" t="s">
        <v>142</v>
      </c>
      <c r="C17" s="41"/>
      <c r="D17" s="44"/>
      <c r="E17" s="19">
        <v>6</v>
      </c>
      <c r="F17" s="19">
        <v>268</v>
      </c>
      <c r="G17" s="21">
        <v>1021.1999999999999</v>
      </c>
      <c r="H17" s="36">
        <f t="shared" si="0"/>
        <v>0</v>
      </c>
      <c r="I17" s="22"/>
      <c r="J17" s="23"/>
      <c r="K17" s="34"/>
      <c r="L17" s="35"/>
      <c r="M17" s="24"/>
      <c r="N17" s="24"/>
      <c r="O17" s="25"/>
      <c r="P17" s="26"/>
    </row>
    <row r="18" spans="2:16" ht="15.6" x14ac:dyDescent="0.3">
      <c r="B18" s="20" t="s">
        <v>143</v>
      </c>
      <c r="C18" s="41"/>
      <c r="D18" s="44"/>
      <c r="E18" s="19">
        <v>7</v>
      </c>
      <c r="F18" s="16">
        <v>313</v>
      </c>
      <c r="G18" s="17">
        <v>1191.3999999999999</v>
      </c>
      <c r="H18" s="36">
        <f t="shared" si="0"/>
        <v>0</v>
      </c>
      <c r="J18" s="23"/>
      <c r="K18" s="34"/>
      <c r="L18" s="35"/>
      <c r="M18" s="24"/>
      <c r="N18" s="27"/>
      <c r="O18" s="28"/>
      <c r="P18" s="26"/>
    </row>
    <row r="19" spans="2:16" ht="15.6" x14ac:dyDescent="0.3">
      <c r="B19" s="20" t="s">
        <v>144</v>
      </c>
      <c r="C19" s="41"/>
      <c r="D19" s="44"/>
      <c r="E19" s="19">
        <v>8</v>
      </c>
      <c r="F19" s="16">
        <v>358</v>
      </c>
      <c r="G19" s="17">
        <v>1361.6</v>
      </c>
      <c r="H19" s="36">
        <f t="shared" si="0"/>
        <v>0</v>
      </c>
      <c r="J19" s="23"/>
      <c r="K19" s="34"/>
      <c r="L19" s="35"/>
      <c r="M19" s="24"/>
      <c r="N19" s="27"/>
      <c r="O19" s="28"/>
      <c r="P19" s="26"/>
    </row>
    <row r="20" spans="2:16" ht="15.6" x14ac:dyDescent="0.3">
      <c r="B20" s="20" t="s">
        <v>145</v>
      </c>
      <c r="C20" s="41"/>
      <c r="D20" s="44"/>
      <c r="E20" s="19">
        <v>9</v>
      </c>
      <c r="F20" s="16">
        <v>403</v>
      </c>
      <c r="G20" s="17">
        <v>1531.8</v>
      </c>
      <c r="H20" s="36">
        <f t="shared" si="0"/>
        <v>0</v>
      </c>
      <c r="J20" s="23"/>
      <c r="K20" s="34"/>
      <c r="L20" s="35"/>
      <c r="M20" s="24"/>
      <c r="N20" s="27"/>
      <c r="O20" s="28"/>
      <c r="P20" s="26"/>
    </row>
    <row r="21" spans="2:16" ht="15.6" x14ac:dyDescent="0.3">
      <c r="B21" s="20" t="s">
        <v>146</v>
      </c>
      <c r="C21" s="41"/>
      <c r="D21" s="44"/>
      <c r="E21" s="19">
        <v>10</v>
      </c>
      <c r="F21" s="16">
        <v>448</v>
      </c>
      <c r="G21" s="17">
        <v>1702</v>
      </c>
      <c r="H21" s="36">
        <f t="shared" si="0"/>
        <v>0</v>
      </c>
      <c r="J21" s="23"/>
      <c r="K21" s="34"/>
      <c r="L21" s="35"/>
      <c r="M21" s="24"/>
      <c r="N21" s="27"/>
      <c r="O21" s="28"/>
      <c r="P21" s="26"/>
    </row>
    <row r="22" spans="2:16" ht="15.6" x14ac:dyDescent="0.3">
      <c r="B22" s="20" t="s">
        <v>147</v>
      </c>
      <c r="C22" s="41"/>
      <c r="D22" s="44"/>
      <c r="E22" s="19">
        <v>11</v>
      </c>
      <c r="F22" s="16">
        <v>493</v>
      </c>
      <c r="G22" s="17">
        <v>1872.1999999999998</v>
      </c>
      <c r="H22" s="36">
        <f t="shared" si="0"/>
        <v>0</v>
      </c>
      <c r="I22" s="18"/>
      <c r="J22" s="23"/>
      <c r="K22" s="34"/>
      <c r="L22" s="35"/>
      <c r="M22" s="24"/>
      <c r="N22" s="27"/>
      <c r="O22" s="28"/>
      <c r="P22" s="26"/>
    </row>
    <row r="23" spans="2:16" ht="15.6" x14ac:dyDescent="0.3">
      <c r="B23" s="20" t="s">
        <v>148</v>
      </c>
      <c r="C23" s="41"/>
      <c r="D23" s="44"/>
      <c r="E23" s="19">
        <v>12</v>
      </c>
      <c r="F23" s="16">
        <v>538</v>
      </c>
      <c r="G23" s="17">
        <v>2042.3999999999999</v>
      </c>
      <c r="H23" s="36">
        <f t="shared" si="0"/>
        <v>0</v>
      </c>
      <c r="J23" s="23"/>
      <c r="K23" s="34"/>
      <c r="L23" s="35"/>
      <c r="M23" s="24"/>
      <c r="N23" s="27"/>
      <c r="O23" s="28"/>
      <c r="P23" s="26"/>
    </row>
    <row r="24" spans="2:16" ht="15.6" x14ac:dyDescent="0.3">
      <c r="B24" s="20" t="s">
        <v>149</v>
      </c>
      <c r="C24" s="42"/>
      <c r="D24" s="45"/>
      <c r="E24" s="19">
        <v>13</v>
      </c>
      <c r="F24" s="16">
        <v>583</v>
      </c>
      <c r="G24" s="17">
        <v>2212.6</v>
      </c>
      <c r="H24" s="36">
        <f t="shared" si="0"/>
        <v>0</v>
      </c>
      <c r="J24" s="23"/>
      <c r="K24" s="34"/>
      <c r="L24" s="35"/>
      <c r="M24" s="24"/>
      <c r="N24" s="27"/>
      <c r="O24" s="28"/>
      <c r="P24" s="26"/>
    </row>
  </sheetData>
  <mergeCells count="10">
    <mergeCell ref="C14:C24"/>
    <mergeCell ref="D14:D24"/>
    <mergeCell ref="B11:H11"/>
    <mergeCell ref="B12:B13"/>
    <mergeCell ref="C12:C13"/>
    <mergeCell ref="D12:D13"/>
    <mergeCell ref="E12:E13"/>
    <mergeCell ref="F12:F13"/>
    <mergeCell ref="G12:G13"/>
    <mergeCell ref="H12:H13"/>
  </mergeCells>
  <phoneticPr fontId="10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03F06-77F9-46EF-B1E5-65B27F82F174}">
  <dimension ref="B2:P24"/>
  <sheetViews>
    <sheetView workbookViewId="0">
      <selection activeCell="A2" sqref="A2"/>
    </sheetView>
  </sheetViews>
  <sheetFormatPr defaultRowHeight="14.4" x14ac:dyDescent="0.3"/>
  <cols>
    <col min="1" max="1" width="5.109375" customWidth="1"/>
    <col min="2" max="2" width="28.77734375" customWidth="1"/>
    <col min="3" max="3" width="12.33203125" customWidth="1"/>
    <col min="4" max="4" width="9.88671875" customWidth="1"/>
    <col min="6" max="6" width="8.109375" customWidth="1"/>
    <col min="7" max="7" width="18.88671875" customWidth="1"/>
    <col min="8" max="8" width="17.88671875" customWidth="1"/>
    <col min="9" max="9" width="10.44140625" customWidth="1"/>
    <col min="10" max="10" width="23.88671875" customWidth="1"/>
    <col min="11" max="11" width="12.44140625" customWidth="1"/>
    <col min="12" max="12" width="9.88671875" customWidth="1"/>
    <col min="14" max="14" width="8.109375" customWidth="1"/>
    <col min="15" max="15" width="22.5546875" customWidth="1"/>
    <col min="16" max="16" width="18.5546875" customWidth="1"/>
  </cols>
  <sheetData>
    <row r="2" spans="2:16" ht="15.6" x14ac:dyDescent="0.3">
      <c r="B2" s="1"/>
      <c r="C2" s="2" t="s">
        <v>0</v>
      </c>
      <c r="D2" s="2"/>
      <c r="E2" s="3"/>
      <c r="F2" s="3"/>
      <c r="G2" s="4"/>
    </row>
    <row r="3" spans="2:16" ht="16.2" thickBot="1" x14ac:dyDescent="0.35">
      <c r="B3" s="5"/>
      <c r="C3" s="6"/>
      <c r="D3" s="6"/>
      <c r="E3" s="6"/>
      <c r="F3" s="6"/>
      <c r="G3" s="7"/>
    </row>
    <row r="4" spans="2:16" ht="16.2" thickBot="1" x14ac:dyDescent="0.35">
      <c r="B4" s="5" t="s">
        <v>1</v>
      </c>
      <c r="C4" s="6"/>
      <c r="D4" s="6"/>
      <c r="E4" s="6"/>
      <c r="F4" s="8"/>
      <c r="G4" s="7"/>
      <c r="J4" s="9" t="s">
        <v>12</v>
      </c>
    </row>
    <row r="5" spans="2:16" ht="16.2" thickBot="1" x14ac:dyDescent="0.35">
      <c r="B5" s="5"/>
      <c r="C5" s="6"/>
      <c r="D5" s="6"/>
      <c r="E5" s="6"/>
      <c r="F5" s="10"/>
      <c r="G5" s="7"/>
    </row>
    <row r="6" spans="2:16" ht="16.2" thickBot="1" x14ac:dyDescent="0.35">
      <c r="B6" s="5" t="s">
        <v>2</v>
      </c>
      <c r="C6" s="6"/>
      <c r="D6" s="6"/>
      <c r="E6" s="6"/>
      <c r="F6" s="8"/>
      <c r="G6" s="7"/>
      <c r="J6" t="s">
        <v>3</v>
      </c>
      <c r="L6" s="11">
        <f>(F4+F6)/2-F8</f>
        <v>0</v>
      </c>
    </row>
    <row r="7" spans="2:16" ht="16.2" thickBot="1" x14ac:dyDescent="0.35">
      <c r="B7" s="5"/>
      <c r="C7" s="6"/>
      <c r="D7" s="6"/>
      <c r="E7" s="6"/>
      <c r="F7" s="10"/>
      <c r="G7" s="7"/>
    </row>
    <row r="8" spans="2:16" ht="16.2" thickBot="1" x14ac:dyDescent="0.35">
      <c r="B8" s="5" t="s">
        <v>4</v>
      </c>
      <c r="C8" s="6"/>
      <c r="D8" s="6"/>
      <c r="E8" s="6"/>
      <c r="F8" s="8"/>
      <c r="G8" s="7"/>
    </row>
    <row r="9" spans="2:16" ht="15.6" x14ac:dyDescent="0.3">
      <c r="B9" s="12"/>
      <c r="C9" s="13"/>
      <c r="D9" s="13"/>
      <c r="E9" s="13"/>
      <c r="F9" s="14"/>
      <c r="G9" s="15"/>
    </row>
    <row r="11" spans="2:16" ht="17.399999999999999" x14ac:dyDescent="0.3">
      <c r="B11" s="46" t="s">
        <v>150</v>
      </c>
      <c r="C11" s="47"/>
      <c r="D11" s="47"/>
      <c r="E11" s="47"/>
      <c r="F11" s="47"/>
      <c r="G11" s="47"/>
      <c r="H11" s="47"/>
      <c r="J11" s="31"/>
      <c r="K11" s="32"/>
      <c r="L11" s="32"/>
      <c r="M11" s="32"/>
      <c r="N11" s="32"/>
      <c r="O11" s="32"/>
      <c r="P11" s="32"/>
    </row>
    <row r="12" spans="2:16" ht="15" customHeight="1" x14ac:dyDescent="0.3">
      <c r="B12" s="48" t="s">
        <v>5</v>
      </c>
      <c r="C12" s="50" t="s">
        <v>6</v>
      </c>
      <c r="D12" s="50" t="s">
        <v>7</v>
      </c>
      <c r="E12" s="50" t="s">
        <v>8</v>
      </c>
      <c r="F12" s="52" t="s">
        <v>9</v>
      </c>
      <c r="G12" s="53" t="s">
        <v>10</v>
      </c>
      <c r="H12" s="55" t="s">
        <v>11</v>
      </c>
      <c r="J12" s="33"/>
      <c r="K12" s="29"/>
      <c r="L12" s="29"/>
      <c r="M12" s="29"/>
      <c r="N12" s="29"/>
      <c r="O12" s="30"/>
      <c r="P12" s="30"/>
    </row>
    <row r="13" spans="2:16" ht="34.5" customHeight="1" x14ac:dyDescent="0.3">
      <c r="B13" s="49"/>
      <c r="C13" s="51"/>
      <c r="D13" s="51"/>
      <c r="E13" s="51"/>
      <c r="F13" s="50"/>
      <c r="G13" s="54"/>
      <c r="H13" s="55"/>
      <c r="J13" s="33"/>
      <c r="K13" s="29"/>
      <c r="L13" s="29"/>
      <c r="M13" s="29"/>
      <c r="N13" s="29"/>
      <c r="O13" s="30"/>
      <c r="P13" s="30"/>
    </row>
    <row r="14" spans="2:16" ht="15.6" x14ac:dyDescent="0.3">
      <c r="B14" s="20" t="s">
        <v>151</v>
      </c>
      <c r="C14" s="40">
        <v>1750</v>
      </c>
      <c r="D14" s="43">
        <v>50</v>
      </c>
      <c r="E14" s="19">
        <v>3</v>
      </c>
      <c r="F14" s="19">
        <v>133</v>
      </c>
      <c r="G14" s="21">
        <v>588</v>
      </c>
      <c r="H14" s="36">
        <f>G14*POWER((($F$4+$F$6)/2-$F$8)/70,1.27)</f>
        <v>0</v>
      </c>
      <c r="I14" s="22"/>
      <c r="J14" s="23"/>
      <c r="K14" s="34"/>
      <c r="L14" s="35"/>
      <c r="M14" s="24"/>
      <c r="N14" s="24"/>
      <c r="O14" s="25"/>
      <c r="P14" s="26"/>
    </row>
    <row r="15" spans="2:16" ht="15.6" x14ac:dyDescent="0.3">
      <c r="B15" s="20" t="s">
        <v>152</v>
      </c>
      <c r="C15" s="41"/>
      <c r="D15" s="44"/>
      <c r="E15" s="19">
        <v>4</v>
      </c>
      <c r="F15" s="19">
        <v>178</v>
      </c>
      <c r="G15" s="21">
        <v>784</v>
      </c>
      <c r="H15" s="36">
        <f t="shared" ref="H15:H24" si="0">G15*POWER((($F$4+$F$6)/2-$F$8)/70,1.27)</f>
        <v>0</v>
      </c>
      <c r="I15" s="22"/>
      <c r="J15" s="23"/>
      <c r="K15" s="34"/>
      <c r="L15" s="35"/>
      <c r="M15" s="24"/>
      <c r="N15" s="24"/>
      <c r="O15" s="25"/>
      <c r="P15" s="26"/>
    </row>
    <row r="16" spans="2:16" ht="15.6" x14ac:dyDescent="0.3">
      <c r="B16" s="20" t="s">
        <v>153</v>
      </c>
      <c r="C16" s="41"/>
      <c r="D16" s="44"/>
      <c r="E16" s="19">
        <v>5</v>
      </c>
      <c r="F16" s="19">
        <v>223</v>
      </c>
      <c r="G16" s="21">
        <v>980</v>
      </c>
      <c r="H16" s="36">
        <f t="shared" si="0"/>
        <v>0</v>
      </c>
      <c r="I16" s="22"/>
      <c r="J16" s="23"/>
      <c r="K16" s="34"/>
      <c r="L16" s="35"/>
      <c r="M16" s="24"/>
      <c r="N16" s="24"/>
      <c r="O16" s="25"/>
      <c r="P16" s="26"/>
    </row>
    <row r="17" spans="2:16" ht="15.6" x14ac:dyDescent="0.3">
      <c r="B17" s="20" t="s">
        <v>154</v>
      </c>
      <c r="C17" s="41"/>
      <c r="D17" s="44"/>
      <c r="E17" s="19">
        <v>6</v>
      </c>
      <c r="F17" s="19">
        <v>268</v>
      </c>
      <c r="G17" s="21">
        <v>1176</v>
      </c>
      <c r="H17" s="36">
        <f t="shared" si="0"/>
        <v>0</v>
      </c>
      <c r="I17" s="22"/>
      <c r="J17" s="23"/>
      <c r="K17" s="34"/>
      <c r="L17" s="35"/>
      <c r="M17" s="24"/>
      <c r="N17" s="24"/>
      <c r="O17" s="25"/>
      <c r="P17" s="26"/>
    </row>
    <row r="18" spans="2:16" ht="15.6" x14ac:dyDescent="0.3">
      <c r="B18" s="20" t="s">
        <v>155</v>
      </c>
      <c r="C18" s="41"/>
      <c r="D18" s="44"/>
      <c r="E18" s="19">
        <v>7</v>
      </c>
      <c r="F18" s="16">
        <v>313</v>
      </c>
      <c r="G18" s="17">
        <v>1372</v>
      </c>
      <c r="H18" s="36">
        <f t="shared" si="0"/>
        <v>0</v>
      </c>
      <c r="J18" s="23"/>
      <c r="K18" s="34"/>
      <c r="L18" s="35"/>
      <c r="M18" s="24"/>
      <c r="N18" s="27"/>
      <c r="O18" s="28"/>
      <c r="P18" s="26"/>
    </row>
    <row r="19" spans="2:16" ht="15.6" x14ac:dyDescent="0.3">
      <c r="B19" s="20" t="s">
        <v>156</v>
      </c>
      <c r="C19" s="41"/>
      <c r="D19" s="44"/>
      <c r="E19" s="19">
        <v>8</v>
      </c>
      <c r="F19" s="16">
        <v>358</v>
      </c>
      <c r="G19" s="17">
        <v>1568</v>
      </c>
      <c r="H19" s="36">
        <f t="shared" si="0"/>
        <v>0</v>
      </c>
      <c r="J19" s="23"/>
      <c r="K19" s="34"/>
      <c r="L19" s="35"/>
      <c r="M19" s="24"/>
      <c r="N19" s="27"/>
      <c r="O19" s="28"/>
      <c r="P19" s="26"/>
    </row>
    <row r="20" spans="2:16" ht="15.6" x14ac:dyDescent="0.3">
      <c r="B20" s="20" t="s">
        <v>157</v>
      </c>
      <c r="C20" s="41"/>
      <c r="D20" s="44"/>
      <c r="E20" s="19">
        <v>9</v>
      </c>
      <c r="F20" s="16">
        <v>403</v>
      </c>
      <c r="G20" s="17">
        <v>1764</v>
      </c>
      <c r="H20" s="36">
        <f t="shared" si="0"/>
        <v>0</v>
      </c>
      <c r="J20" s="23"/>
      <c r="K20" s="34"/>
      <c r="L20" s="35"/>
      <c r="M20" s="24"/>
      <c r="N20" s="27"/>
      <c r="O20" s="28"/>
      <c r="P20" s="26"/>
    </row>
    <row r="21" spans="2:16" ht="15.6" x14ac:dyDescent="0.3">
      <c r="B21" s="20" t="s">
        <v>158</v>
      </c>
      <c r="C21" s="41"/>
      <c r="D21" s="44"/>
      <c r="E21" s="19">
        <v>10</v>
      </c>
      <c r="F21" s="16">
        <v>448</v>
      </c>
      <c r="G21" s="17">
        <v>1960</v>
      </c>
      <c r="H21" s="36">
        <f t="shared" si="0"/>
        <v>0</v>
      </c>
      <c r="J21" s="23"/>
      <c r="K21" s="34"/>
      <c r="L21" s="35"/>
      <c r="M21" s="24"/>
      <c r="N21" s="27"/>
      <c r="O21" s="28"/>
      <c r="P21" s="26"/>
    </row>
    <row r="22" spans="2:16" ht="15.6" x14ac:dyDescent="0.3">
      <c r="B22" s="20" t="s">
        <v>159</v>
      </c>
      <c r="C22" s="41"/>
      <c r="D22" s="44"/>
      <c r="E22" s="19">
        <v>11</v>
      </c>
      <c r="F22" s="16">
        <v>493</v>
      </c>
      <c r="G22" s="17">
        <v>2156</v>
      </c>
      <c r="H22" s="36">
        <f t="shared" si="0"/>
        <v>0</v>
      </c>
      <c r="I22" s="18"/>
      <c r="J22" s="23"/>
      <c r="K22" s="34"/>
      <c r="L22" s="35"/>
      <c r="M22" s="24"/>
      <c r="N22" s="27"/>
      <c r="O22" s="28"/>
      <c r="P22" s="26"/>
    </row>
    <row r="23" spans="2:16" ht="15.6" x14ac:dyDescent="0.3">
      <c r="B23" s="20" t="s">
        <v>160</v>
      </c>
      <c r="C23" s="41"/>
      <c r="D23" s="44"/>
      <c r="E23" s="19">
        <v>12</v>
      </c>
      <c r="F23" s="16">
        <v>538</v>
      </c>
      <c r="G23" s="17">
        <v>2352</v>
      </c>
      <c r="H23" s="36">
        <f t="shared" si="0"/>
        <v>0</v>
      </c>
      <c r="J23" s="23"/>
      <c r="K23" s="34"/>
      <c r="L23" s="35"/>
      <c r="M23" s="24"/>
      <c r="N23" s="27"/>
      <c r="O23" s="28"/>
      <c r="P23" s="26"/>
    </row>
    <row r="24" spans="2:16" ht="15.6" x14ac:dyDescent="0.3">
      <c r="B24" s="20" t="s">
        <v>161</v>
      </c>
      <c r="C24" s="42"/>
      <c r="D24" s="45"/>
      <c r="E24" s="19">
        <v>13</v>
      </c>
      <c r="F24" s="16">
        <v>583</v>
      </c>
      <c r="G24" s="17">
        <v>2548</v>
      </c>
      <c r="H24" s="36">
        <f t="shared" si="0"/>
        <v>0</v>
      </c>
      <c r="J24" s="23"/>
      <c r="K24" s="34"/>
      <c r="L24" s="35"/>
      <c r="M24" s="24"/>
      <c r="N24" s="27"/>
      <c r="O24" s="28"/>
      <c r="P24" s="26"/>
    </row>
  </sheetData>
  <mergeCells count="10">
    <mergeCell ref="C14:C24"/>
    <mergeCell ref="D14:D24"/>
    <mergeCell ref="B11:H11"/>
    <mergeCell ref="B12:B13"/>
    <mergeCell ref="C12:C13"/>
    <mergeCell ref="D12:D13"/>
    <mergeCell ref="E12:E13"/>
    <mergeCell ref="F12:F13"/>
    <mergeCell ref="G12:G13"/>
    <mergeCell ref="H12:H13"/>
  </mergeCells>
  <phoneticPr fontId="10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C97B7-7536-4BF6-B6B2-96FD4B1EDBE0}">
  <dimension ref="B2:P24"/>
  <sheetViews>
    <sheetView workbookViewId="0"/>
  </sheetViews>
  <sheetFormatPr defaultRowHeight="14.4" x14ac:dyDescent="0.3"/>
  <cols>
    <col min="1" max="1" width="5.109375" customWidth="1"/>
    <col min="2" max="2" width="28" customWidth="1"/>
    <col min="3" max="3" width="12.33203125" customWidth="1"/>
    <col min="4" max="4" width="9.88671875" customWidth="1"/>
    <col min="6" max="6" width="8.109375" customWidth="1"/>
    <col min="7" max="7" width="19.6640625" customWidth="1"/>
    <col min="8" max="8" width="17.88671875" customWidth="1"/>
    <col min="9" max="9" width="10.44140625" customWidth="1"/>
    <col min="10" max="10" width="23.88671875" customWidth="1"/>
    <col min="11" max="11" width="12.44140625" customWidth="1"/>
    <col min="12" max="12" width="9.88671875" customWidth="1"/>
    <col min="14" max="14" width="8.109375" customWidth="1"/>
    <col min="15" max="15" width="22.5546875" customWidth="1"/>
    <col min="16" max="16" width="18.5546875" customWidth="1"/>
  </cols>
  <sheetData>
    <row r="2" spans="2:16" ht="15.6" x14ac:dyDescent="0.3">
      <c r="B2" s="1"/>
      <c r="C2" s="2" t="s">
        <v>0</v>
      </c>
      <c r="D2" s="2"/>
      <c r="E2" s="3"/>
      <c r="F2" s="3"/>
      <c r="G2" s="4"/>
    </row>
    <row r="3" spans="2:16" ht="16.2" thickBot="1" x14ac:dyDescent="0.35">
      <c r="B3" s="5"/>
      <c r="C3" s="6"/>
      <c r="D3" s="6"/>
      <c r="E3" s="6"/>
      <c r="F3" s="6"/>
      <c r="G3" s="7"/>
    </row>
    <row r="4" spans="2:16" ht="16.2" thickBot="1" x14ac:dyDescent="0.35">
      <c r="B4" s="5" t="s">
        <v>1</v>
      </c>
      <c r="C4" s="6"/>
      <c r="D4" s="6"/>
      <c r="E4" s="6"/>
      <c r="F4" s="8"/>
      <c r="G4" s="7"/>
      <c r="J4" s="9" t="s">
        <v>12</v>
      </c>
    </row>
    <row r="5" spans="2:16" ht="16.2" thickBot="1" x14ac:dyDescent="0.35">
      <c r="B5" s="5"/>
      <c r="C5" s="6"/>
      <c r="D5" s="6"/>
      <c r="E5" s="6"/>
      <c r="F5" s="10"/>
      <c r="G5" s="7"/>
    </row>
    <row r="6" spans="2:16" ht="16.2" thickBot="1" x14ac:dyDescent="0.35">
      <c r="B6" s="5" t="s">
        <v>2</v>
      </c>
      <c r="C6" s="6"/>
      <c r="D6" s="6"/>
      <c r="E6" s="6"/>
      <c r="F6" s="8"/>
      <c r="G6" s="7"/>
      <c r="J6" t="s">
        <v>3</v>
      </c>
      <c r="L6" s="11">
        <f>(F4+F6)/2-F8</f>
        <v>0</v>
      </c>
    </row>
    <row r="7" spans="2:16" ht="16.2" thickBot="1" x14ac:dyDescent="0.35">
      <c r="B7" s="5"/>
      <c r="C7" s="6"/>
      <c r="D7" s="6"/>
      <c r="E7" s="6"/>
      <c r="F7" s="10"/>
      <c r="G7" s="7"/>
    </row>
    <row r="8" spans="2:16" ht="16.2" thickBot="1" x14ac:dyDescent="0.35">
      <c r="B8" s="5" t="s">
        <v>4</v>
      </c>
      <c r="C8" s="6"/>
      <c r="D8" s="6"/>
      <c r="E8" s="6"/>
      <c r="F8" s="8"/>
      <c r="G8" s="7"/>
    </row>
    <row r="9" spans="2:16" ht="15.6" x14ac:dyDescent="0.3">
      <c r="B9" s="12"/>
      <c r="C9" s="13"/>
      <c r="D9" s="13"/>
      <c r="E9" s="13"/>
      <c r="F9" s="14"/>
      <c r="G9" s="15"/>
    </row>
    <row r="11" spans="2:16" ht="17.399999999999999" x14ac:dyDescent="0.3">
      <c r="B11" s="46" t="s">
        <v>162</v>
      </c>
      <c r="C11" s="47"/>
      <c r="D11" s="47"/>
      <c r="E11" s="47"/>
      <c r="F11" s="47"/>
      <c r="G11" s="47"/>
      <c r="H11" s="47"/>
      <c r="J11" s="31"/>
      <c r="K11" s="32"/>
      <c r="L11" s="32"/>
      <c r="M11" s="32"/>
      <c r="N11" s="32"/>
      <c r="O11" s="32"/>
      <c r="P11" s="32"/>
    </row>
    <row r="12" spans="2:16" ht="15" customHeight="1" x14ac:dyDescent="0.3">
      <c r="B12" s="48" t="s">
        <v>5</v>
      </c>
      <c r="C12" s="50" t="s">
        <v>6</v>
      </c>
      <c r="D12" s="50" t="s">
        <v>7</v>
      </c>
      <c r="E12" s="50" t="s">
        <v>8</v>
      </c>
      <c r="F12" s="52" t="s">
        <v>9</v>
      </c>
      <c r="G12" s="53" t="s">
        <v>10</v>
      </c>
      <c r="H12" s="55" t="s">
        <v>11</v>
      </c>
      <c r="J12" s="33"/>
      <c r="K12" s="29"/>
      <c r="L12" s="29"/>
      <c r="M12" s="29"/>
      <c r="N12" s="29"/>
      <c r="O12" s="30"/>
      <c r="P12" s="30"/>
    </row>
    <row r="13" spans="2:16" ht="36" customHeight="1" x14ac:dyDescent="0.3">
      <c r="B13" s="49"/>
      <c r="C13" s="51"/>
      <c r="D13" s="51"/>
      <c r="E13" s="51"/>
      <c r="F13" s="50"/>
      <c r="G13" s="54"/>
      <c r="H13" s="55"/>
      <c r="J13" s="33"/>
      <c r="K13" s="29"/>
      <c r="L13" s="29"/>
      <c r="M13" s="29"/>
      <c r="N13" s="29"/>
      <c r="O13" s="30"/>
      <c r="P13" s="30"/>
    </row>
    <row r="14" spans="2:16" ht="15.6" x14ac:dyDescent="0.3">
      <c r="B14" s="20" t="s">
        <v>163</v>
      </c>
      <c r="C14" s="40">
        <v>2000</v>
      </c>
      <c r="D14" s="43">
        <v>50</v>
      </c>
      <c r="E14" s="19">
        <v>3</v>
      </c>
      <c r="F14" s="19">
        <v>133</v>
      </c>
      <c r="G14" s="21">
        <v>663.59999999999991</v>
      </c>
      <c r="H14" s="36">
        <f>G14*POWER((($F$4+$F$6)/2-$F$8)/70,1.27)</f>
        <v>0</v>
      </c>
      <c r="I14" s="22"/>
      <c r="J14" s="23"/>
      <c r="K14" s="34"/>
      <c r="L14" s="35"/>
      <c r="M14" s="24"/>
      <c r="N14" s="24"/>
      <c r="O14" s="25"/>
      <c r="P14" s="26"/>
    </row>
    <row r="15" spans="2:16" ht="15.6" x14ac:dyDescent="0.3">
      <c r="B15" s="20" t="s">
        <v>164</v>
      </c>
      <c r="C15" s="41"/>
      <c r="D15" s="44"/>
      <c r="E15" s="19">
        <v>4</v>
      </c>
      <c r="F15" s="19">
        <v>178</v>
      </c>
      <c r="G15" s="21">
        <v>884.8</v>
      </c>
      <c r="H15" s="36">
        <f t="shared" ref="H15:H24" si="0">G15*POWER((($F$4+$F$6)/2-$F$8)/70,1.27)</f>
        <v>0</v>
      </c>
      <c r="I15" s="22"/>
      <c r="J15" s="23"/>
      <c r="K15" s="34"/>
      <c r="L15" s="35"/>
      <c r="M15" s="24"/>
      <c r="N15" s="24"/>
      <c r="O15" s="25"/>
      <c r="P15" s="26"/>
    </row>
    <row r="16" spans="2:16" ht="15.6" x14ac:dyDescent="0.3">
      <c r="B16" s="20" t="s">
        <v>165</v>
      </c>
      <c r="C16" s="41"/>
      <c r="D16" s="44"/>
      <c r="E16" s="19">
        <v>5</v>
      </c>
      <c r="F16" s="19">
        <v>223</v>
      </c>
      <c r="G16" s="21">
        <v>1106</v>
      </c>
      <c r="H16" s="36">
        <f t="shared" si="0"/>
        <v>0</v>
      </c>
      <c r="I16" s="22"/>
      <c r="J16" s="23"/>
      <c r="K16" s="34"/>
      <c r="L16" s="35"/>
      <c r="M16" s="24"/>
      <c r="N16" s="24"/>
      <c r="O16" s="25"/>
      <c r="P16" s="26"/>
    </row>
    <row r="17" spans="2:16" ht="15.6" x14ac:dyDescent="0.3">
      <c r="B17" s="20" t="s">
        <v>166</v>
      </c>
      <c r="C17" s="41"/>
      <c r="D17" s="44"/>
      <c r="E17" s="19">
        <v>6</v>
      </c>
      <c r="F17" s="19">
        <v>268</v>
      </c>
      <c r="G17" s="21">
        <v>1327.1999999999998</v>
      </c>
      <c r="H17" s="36">
        <f t="shared" si="0"/>
        <v>0</v>
      </c>
      <c r="I17" s="22"/>
      <c r="J17" s="23"/>
      <c r="K17" s="34"/>
      <c r="L17" s="35"/>
      <c r="M17" s="24"/>
      <c r="N17" s="24"/>
      <c r="O17" s="25"/>
      <c r="P17" s="26"/>
    </row>
    <row r="18" spans="2:16" ht="15.6" x14ac:dyDescent="0.3">
      <c r="B18" s="20" t="s">
        <v>167</v>
      </c>
      <c r="C18" s="41"/>
      <c r="D18" s="44"/>
      <c r="E18" s="19">
        <v>7</v>
      </c>
      <c r="F18" s="16">
        <v>313</v>
      </c>
      <c r="G18" s="17">
        <v>1548.3999999999999</v>
      </c>
      <c r="H18" s="36">
        <f t="shared" si="0"/>
        <v>0</v>
      </c>
      <c r="J18" s="23"/>
      <c r="K18" s="34"/>
      <c r="L18" s="35"/>
      <c r="M18" s="24"/>
      <c r="N18" s="27"/>
      <c r="O18" s="28"/>
      <c r="P18" s="26"/>
    </row>
    <row r="19" spans="2:16" ht="15.6" x14ac:dyDescent="0.3">
      <c r="B19" s="20" t="s">
        <v>168</v>
      </c>
      <c r="C19" s="41"/>
      <c r="D19" s="44"/>
      <c r="E19" s="19">
        <v>8</v>
      </c>
      <c r="F19" s="16">
        <v>358</v>
      </c>
      <c r="G19" s="17">
        <v>1769.6</v>
      </c>
      <c r="H19" s="36">
        <f t="shared" si="0"/>
        <v>0</v>
      </c>
      <c r="J19" s="23"/>
      <c r="K19" s="34"/>
      <c r="L19" s="35"/>
      <c r="M19" s="24"/>
      <c r="N19" s="27"/>
      <c r="O19" s="28"/>
      <c r="P19" s="26"/>
    </row>
    <row r="20" spans="2:16" ht="15.6" x14ac:dyDescent="0.3">
      <c r="B20" s="20" t="s">
        <v>169</v>
      </c>
      <c r="C20" s="41"/>
      <c r="D20" s="44"/>
      <c r="E20" s="19">
        <v>9</v>
      </c>
      <c r="F20" s="16">
        <v>403</v>
      </c>
      <c r="G20" s="17">
        <v>1990.8</v>
      </c>
      <c r="H20" s="36">
        <f t="shared" si="0"/>
        <v>0</v>
      </c>
      <c r="J20" s="23"/>
      <c r="K20" s="34"/>
      <c r="L20" s="35"/>
      <c r="M20" s="24"/>
      <c r="N20" s="27"/>
      <c r="O20" s="28"/>
      <c r="P20" s="26"/>
    </row>
    <row r="21" spans="2:16" ht="15.6" x14ac:dyDescent="0.3">
      <c r="B21" s="20" t="s">
        <v>170</v>
      </c>
      <c r="C21" s="41"/>
      <c r="D21" s="44"/>
      <c r="E21" s="19">
        <v>10</v>
      </c>
      <c r="F21" s="16">
        <v>448</v>
      </c>
      <c r="G21" s="17">
        <v>2212</v>
      </c>
      <c r="H21" s="36">
        <f t="shared" si="0"/>
        <v>0</v>
      </c>
      <c r="J21" s="23"/>
      <c r="K21" s="34"/>
      <c r="L21" s="35"/>
      <c r="M21" s="24"/>
      <c r="N21" s="27"/>
      <c r="O21" s="28"/>
      <c r="P21" s="26"/>
    </row>
    <row r="22" spans="2:16" ht="15.6" x14ac:dyDescent="0.3">
      <c r="B22" s="20" t="s">
        <v>171</v>
      </c>
      <c r="C22" s="41"/>
      <c r="D22" s="44"/>
      <c r="E22" s="19">
        <v>11</v>
      </c>
      <c r="F22" s="16">
        <v>493</v>
      </c>
      <c r="G22" s="17">
        <v>2433.1999999999998</v>
      </c>
      <c r="H22" s="36">
        <f t="shared" si="0"/>
        <v>0</v>
      </c>
      <c r="I22" s="18"/>
      <c r="J22" s="23"/>
      <c r="K22" s="34"/>
      <c r="L22" s="35"/>
      <c r="M22" s="24"/>
      <c r="N22" s="27"/>
      <c r="O22" s="28"/>
      <c r="P22" s="26"/>
    </row>
    <row r="23" spans="2:16" ht="15.6" x14ac:dyDescent="0.3">
      <c r="B23" s="20" t="s">
        <v>172</v>
      </c>
      <c r="C23" s="41"/>
      <c r="D23" s="44"/>
      <c r="E23" s="19">
        <v>12</v>
      </c>
      <c r="F23" s="16">
        <v>538</v>
      </c>
      <c r="G23" s="17">
        <v>2654.3999999999996</v>
      </c>
      <c r="H23" s="36">
        <f t="shared" si="0"/>
        <v>0</v>
      </c>
      <c r="J23" s="23"/>
      <c r="K23" s="34"/>
      <c r="L23" s="35"/>
      <c r="M23" s="24"/>
      <c r="N23" s="27"/>
      <c r="O23" s="28"/>
      <c r="P23" s="26"/>
    </row>
    <row r="24" spans="2:16" ht="15.6" x14ac:dyDescent="0.3">
      <c r="B24" s="20" t="s">
        <v>173</v>
      </c>
      <c r="C24" s="42"/>
      <c r="D24" s="45"/>
      <c r="E24" s="19">
        <v>13</v>
      </c>
      <c r="F24" s="16">
        <v>583</v>
      </c>
      <c r="G24" s="17">
        <v>2875.6</v>
      </c>
      <c r="H24" s="36">
        <f t="shared" si="0"/>
        <v>0</v>
      </c>
      <c r="J24" s="23"/>
      <c r="K24" s="34"/>
      <c r="L24" s="35"/>
      <c r="M24" s="24"/>
      <c r="N24" s="27"/>
      <c r="O24" s="28"/>
      <c r="P24" s="26"/>
    </row>
  </sheetData>
  <mergeCells count="10">
    <mergeCell ref="C14:C24"/>
    <mergeCell ref="D14:D24"/>
    <mergeCell ref="B11:H11"/>
    <mergeCell ref="B12:B13"/>
    <mergeCell ref="C12:C13"/>
    <mergeCell ref="D12:D13"/>
    <mergeCell ref="E12:E13"/>
    <mergeCell ref="F12:F13"/>
    <mergeCell ref="G12:G13"/>
    <mergeCell ref="H12:H13"/>
  </mergeCells>
  <phoneticPr fontId="1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QUADRUM NEO 50 V 300</vt:lpstr>
      <vt:lpstr>QUADRUM NEO 50 V 500</vt:lpstr>
      <vt:lpstr>QUADRUM NEO 50 V 750</vt:lpstr>
      <vt:lpstr>QUADRUM NEO 50 V 1000</vt:lpstr>
      <vt:lpstr>QUADRUM NEO 50 V 1250</vt:lpstr>
      <vt:lpstr>QUADRUM NEO 50 V 1500</vt:lpstr>
      <vt:lpstr>QUADRUM NEO 50 V 1750</vt:lpstr>
      <vt:lpstr>QUADRUM NEO 50 V 2000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П. Сведомцев</dc:creator>
  <cp:lastModifiedBy>Radiator KZTO</cp:lastModifiedBy>
  <dcterms:created xsi:type="dcterms:W3CDTF">2015-06-05T18:19:34Z</dcterms:created>
  <dcterms:modified xsi:type="dcterms:W3CDTF">2024-10-25T05:51:34Z</dcterms:modified>
</cp:coreProperties>
</file>